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codeName="Tento_sešit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30" documentId="13_ncr:1_{49A5B072-15FC-4229-BFCE-ED1D26B38E03}" xr6:coauthVersionLast="47" xr6:coauthVersionMax="47" xr10:uidLastSave="{A0E6D8DA-A297-454B-96C9-D1D7BEF733E7}"/>
  <workbookProtection lockStructure="1"/>
  <bookViews>
    <workbookView xWindow="8400" yWindow="90" windowWidth="18015" windowHeight="16080" tabRatio="891" xr2:uid="{00000000-000D-0000-FFFF-FFFF00000000}"/>
  </bookViews>
  <sheets>
    <sheet name="Titulní list" sheetId="24" r:id="rId1"/>
    <sheet name="PZTS+EKV+CCTV" sheetId="17" r:id="rId2"/>
    <sheet name="SK" sheetId="18" r:id="rId3"/>
    <sheet name="JC" sheetId="23" r:id="rId4"/>
    <sheet name="EPS" sheetId="19" r:id="rId5"/>
    <sheet name="Ostatní" sheetId="21" r:id="rId6"/>
  </sheets>
  <externalReferences>
    <externalReference r:id="rId7"/>
  </externalReferences>
  <definedNames>
    <definedName name="_FilterDatabase" localSheetId="4" hidden="1">EPS!$A$10:$K$29</definedName>
    <definedName name="_FilterDatabase" localSheetId="3" hidden="1">JC!$A$10:$K$14</definedName>
    <definedName name="_FilterDatabase" localSheetId="5" hidden="1">Ostatní!$A$10:$K$12</definedName>
    <definedName name="_FilterDatabase" localSheetId="1" hidden="1">'PZTS+EKV+CCTV'!$A$10:$K$41</definedName>
    <definedName name="_FilterDatabase" localSheetId="2" hidden="1">SK!$A$10:$K$28</definedName>
    <definedName name="_FilterDatabase" localSheetId="0" hidden="1">'Titulní list'!$A$18:$I$18</definedName>
    <definedName name="Cena">#REF!</definedName>
    <definedName name="Cena1">#REF!</definedName>
    <definedName name="Cena2">#REF!</definedName>
    <definedName name="Cena3">#REF!</definedName>
    <definedName name="Cena4">#REF!</definedName>
    <definedName name="Cena5">#REF!</definedName>
    <definedName name="Cena6">#REF!</definedName>
    <definedName name="Cena7">#REF!</definedName>
    <definedName name="Cena8">#REF!</definedName>
    <definedName name="Datum">[1]MaR!#REF!</definedName>
    <definedName name="Dispečink">[1]MaR!#REF!</definedName>
    <definedName name="Hlavička">[1]MaR!#REF!</definedName>
    <definedName name="Kod">#REF!</definedName>
    <definedName name="_xlnm.Print_Area" localSheetId="4">EPS!$A$1:$K$89</definedName>
    <definedName name="_xlnm.Print_Area" localSheetId="3">JC!$A$1:$K$42</definedName>
    <definedName name="_xlnm.Print_Area" localSheetId="5">Ostatní!$A$1:$K$90</definedName>
    <definedName name="_xlnm.Print_Area" localSheetId="1">'PZTS+EKV+CCTV'!$A$1:$K$211</definedName>
    <definedName name="_xlnm.Print_Area" localSheetId="2">SK!$A$1:$K$120</definedName>
    <definedName name="_xlnm.Print_Area" localSheetId="0">'Titulní list'!$A$1:$I$18</definedName>
    <definedName name="okno">#REF!</definedName>
    <definedName name="Print_Area" localSheetId="4">EPS!$A$1:$K$29</definedName>
    <definedName name="Print_Area" localSheetId="3">JC!$A$1:$K$14</definedName>
    <definedName name="Print_Area" localSheetId="5">Ostatní!$A$1:$K$12</definedName>
    <definedName name="Print_Area" localSheetId="1">'PZTS+EKV+CCTV'!$A$1:$K$41</definedName>
    <definedName name="Print_Area" localSheetId="2">SK!$A$1:$K$28</definedName>
    <definedName name="Print_Area" localSheetId="0">'Titulní list'!$A$1:$I$18</definedName>
    <definedName name="Print_Titles" localSheetId="4">EPS!$6:$8</definedName>
    <definedName name="Print_Titles" localSheetId="3">JC!$6:$8</definedName>
    <definedName name="Print_Titles" localSheetId="5">Ostatní!$6:$8</definedName>
    <definedName name="Print_Titles" localSheetId="1">'PZTS+EKV+CCTV'!$6:$8</definedName>
    <definedName name="Print_Titles" localSheetId="2">SK!$6:$8</definedName>
    <definedName name="Print_Titles" localSheetId="0">'Titulní list'!#REF!</definedName>
    <definedName name="Přehled">#REF!</definedName>
    <definedName name="Rok_nabídky">#REF!</definedName>
    <definedName name="Specifikace">#REF!</definedName>
    <definedName name="Typ">[1]MaR!$C$151:$C$161,[1]MaR!$C$44:$C$143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69" i="17" l="1"/>
  <c r="H169" i="17"/>
  <c r="J169" i="17" s="1"/>
  <c r="I31" i="21" l="1"/>
  <c r="H31" i="21"/>
  <c r="I63" i="18"/>
  <c r="H63" i="18"/>
  <c r="J63" i="18" s="1"/>
  <c r="I62" i="18"/>
  <c r="H62" i="18"/>
  <c r="J62" i="18" s="1"/>
  <c r="I61" i="18"/>
  <c r="H61" i="18"/>
  <c r="J61" i="18" s="1"/>
  <c r="I60" i="18"/>
  <c r="H60" i="18"/>
  <c r="J60" i="18" s="1"/>
  <c r="I83" i="19"/>
  <c r="H83" i="19"/>
  <c r="I209" i="17"/>
  <c r="H209" i="17"/>
  <c r="J209" i="17" s="1"/>
  <c r="I15" i="23"/>
  <c r="H15" i="23"/>
  <c r="I60" i="17"/>
  <c r="H60" i="17"/>
  <c r="I172" i="17"/>
  <c r="H172" i="17"/>
  <c r="J172" i="17" s="1"/>
  <c r="I24" i="21"/>
  <c r="H24" i="21"/>
  <c r="J24" i="21" s="1"/>
  <c r="I84" i="18"/>
  <c r="H84" i="18"/>
  <c r="I83" i="18"/>
  <c r="H83" i="18"/>
  <c r="I126" i="17"/>
  <c r="H126" i="17"/>
  <c r="J126" i="17" s="1"/>
  <c r="I125" i="17"/>
  <c r="H125" i="17"/>
  <c r="I39" i="18"/>
  <c r="H39" i="18"/>
  <c r="I37" i="18"/>
  <c r="H37" i="18"/>
  <c r="I35" i="19"/>
  <c r="H35" i="19"/>
  <c r="I34" i="19"/>
  <c r="H34" i="19"/>
  <c r="I156" i="17"/>
  <c r="H156" i="17"/>
  <c r="J156" i="17" s="1"/>
  <c r="I154" i="17"/>
  <c r="H154" i="17"/>
  <c r="I24" i="23"/>
  <c r="H24" i="23"/>
  <c r="J24" i="23" s="1"/>
  <c r="I23" i="23"/>
  <c r="H23" i="23"/>
  <c r="I40" i="23"/>
  <c r="H40" i="23"/>
  <c r="I39" i="23"/>
  <c r="H39" i="23"/>
  <c r="I38" i="23"/>
  <c r="H38" i="23"/>
  <c r="I37" i="23"/>
  <c r="H37" i="23"/>
  <c r="I36" i="23"/>
  <c r="H36" i="23"/>
  <c r="I35" i="23"/>
  <c r="H35" i="23"/>
  <c r="I34" i="23"/>
  <c r="H34" i="23"/>
  <c r="I33" i="23"/>
  <c r="H33" i="23"/>
  <c r="J33" i="23" s="1"/>
  <c r="I32" i="23"/>
  <c r="H32" i="23"/>
  <c r="I31" i="23"/>
  <c r="H31" i="23"/>
  <c r="I30" i="23"/>
  <c r="H30" i="23"/>
  <c r="I29" i="23"/>
  <c r="H29" i="23"/>
  <c r="J29" i="23" s="1"/>
  <c r="I28" i="23"/>
  <c r="H28" i="23"/>
  <c r="I27" i="23"/>
  <c r="H27" i="23"/>
  <c r="I26" i="23"/>
  <c r="H26" i="23"/>
  <c r="I25" i="23"/>
  <c r="H25" i="23"/>
  <c r="I22" i="23"/>
  <c r="H22" i="23"/>
  <c r="I21" i="23"/>
  <c r="H21" i="23"/>
  <c r="I20" i="23"/>
  <c r="H20" i="23"/>
  <c r="I14" i="23"/>
  <c r="H14" i="23"/>
  <c r="J14" i="23" s="1"/>
  <c r="I13" i="23"/>
  <c r="H13" i="23"/>
  <c r="J83" i="18" l="1"/>
  <c r="J60" i="17"/>
  <c r="J31" i="21"/>
  <c r="J35" i="19"/>
  <c r="J83" i="19"/>
  <c r="J34" i="19"/>
  <c r="J15" i="23"/>
  <c r="J125" i="17"/>
  <c r="J84" i="18"/>
  <c r="J37" i="18"/>
  <c r="J40" i="23"/>
  <c r="J154" i="17"/>
  <c r="J39" i="18"/>
  <c r="J21" i="23"/>
  <c r="J27" i="23"/>
  <c r="J35" i="23"/>
  <c r="J38" i="23"/>
  <c r="J28" i="23"/>
  <c r="J30" i="23"/>
  <c r="J36" i="23"/>
  <c r="J39" i="23"/>
  <c r="J25" i="23"/>
  <c r="J26" i="23"/>
  <c r="J31" i="23"/>
  <c r="J32" i="23"/>
  <c r="J34" i="23"/>
  <c r="J23" i="23"/>
  <c r="J22" i="23"/>
  <c r="J37" i="23"/>
  <c r="J13" i="23"/>
  <c r="J11" i="23" s="1"/>
  <c r="J20" i="23"/>
  <c r="J18" i="23" l="1"/>
  <c r="J9" i="23" s="1"/>
  <c r="D11" i="24" s="1"/>
  <c r="F11" i="24" l="1"/>
  <c r="H11" i="24" s="1"/>
  <c r="I82" i="17"/>
  <c r="H82" i="17"/>
  <c r="J82" i="17" s="1"/>
  <c r="I81" i="17"/>
  <c r="H81" i="17"/>
  <c r="I80" i="17"/>
  <c r="H80" i="17"/>
  <c r="I78" i="17"/>
  <c r="H78" i="17"/>
  <c r="I15" i="17"/>
  <c r="H15" i="17"/>
  <c r="I13" i="17"/>
  <c r="H13" i="17"/>
  <c r="I33" i="19"/>
  <c r="H33" i="19"/>
  <c r="I32" i="19"/>
  <c r="H32" i="19"/>
  <c r="I194" i="17"/>
  <c r="H194" i="17"/>
  <c r="I24" i="17"/>
  <c r="H24" i="17"/>
  <c r="I22" i="17"/>
  <c r="H22" i="17"/>
  <c r="J80" i="17" l="1"/>
  <c r="J81" i="17"/>
  <c r="J78" i="17"/>
  <c r="J24" i="17"/>
  <c r="J13" i="17"/>
  <c r="J15" i="17"/>
  <c r="J194" i="17"/>
  <c r="J33" i="19"/>
  <c r="J32" i="19"/>
  <c r="J22" i="17"/>
  <c r="I85" i="19"/>
  <c r="H85" i="19"/>
  <c r="I81" i="19"/>
  <c r="H81" i="19"/>
  <c r="I88" i="18"/>
  <c r="H88" i="18"/>
  <c r="I87" i="18"/>
  <c r="H87" i="18"/>
  <c r="I45" i="18"/>
  <c r="H45" i="18"/>
  <c r="I43" i="18"/>
  <c r="H43" i="18"/>
  <c r="I42" i="18"/>
  <c r="H42" i="18"/>
  <c r="J42" i="18" s="1"/>
  <c r="I40" i="18"/>
  <c r="H40" i="18"/>
  <c r="I36" i="18"/>
  <c r="H36" i="18"/>
  <c r="I34" i="18"/>
  <c r="H34" i="18"/>
  <c r="I30" i="18"/>
  <c r="H30" i="18"/>
  <c r="I29" i="18"/>
  <c r="H29" i="18"/>
  <c r="I26" i="18"/>
  <c r="H26" i="18"/>
  <c r="I24" i="18"/>
  <c r="H24" i="18"/>
  <c r="I207" i="17"/>
  <c r="H207" i="17"/>
  <c r="I92" i="18"/>
  <c r="H92" i="18"/>
  <c r="I91" i="18"/>
  <c r="H91" i="18"/>
  <c r="H115" i="17"/>
  <c r="I115" i="17"/>
  <c r="H116" i="17"/>
  <c r="I116" i="17"/>
  <c r="I104" i="17"/>
  <c r="H104" i="17"/>
  <c r="I103" i="17"/>
  <c r="H103" i="17"/>
  <c r="I94" i="18"/>
  <c r="H94" i="18"/>
  <c r="I93" i="18"/>
  <c r="H93" i="18"/>
  <c r="I51" i="18"/>
  <c r="H51" i="18"/>
  <c r="I50" i="18"/>
  <c r="H50" i="18"/>
  <c r="I49" i="18"/>
  <c r="H49" i="18"/>
  <c r="I48" i="18"/>
  <c r="H48" i="18"/>
  <c r="I47" i="18"/>
  <c r="H47" i="18"/>
  <c r="I46" i="18"/>
  <c r="H46" i="18"/>
  <c r="J88" i="18" l="1"/>
  <c r="J45" i="18"/>
  <c r="J85" i="19"/>
  <c r="J81" i="19"/>
  <c r="J87" i="18"/>
  <c r="J43" i="18"/>
  <c r="J40" i="18"/>
  <c r="J30" i="18"/>
  <c r="J34" i="18"/>
  <c r="J36" i="18"/>
  <c r="J29" i="18"/>
  <c r="J24" i="18"/>
  <c r="J207" i="17"/>
  <c r="J26" i="18"/>
  <c r="J91" i="18"/>
  <c r="J92" i="18"/>
  <c r="J93" i="18"/>
  <c r="J116" i="17"/>
  <c r="J103" i="17"/>
  <c r="J115" i="17"/>
  <c r="J104" i="17"/>
  <c r="J94" i="18"/>
  <c r="J48" i="18"/>
  <c r="J51" i="18"/>
  <c r="J47" i="18"/>
  <c r="J49" i="18"/>
  <c r="J46" i="18"/>
  <c r="J50" i="18"/>
  <c r="I158" i="17"/>
  <c r="H158" i="17"/>
  <c r="I157" i="17"/>
  <c r="H157" i="17"/>
  <c r="I200" i="17"/>
  <c r="H200" i="17"/>
  <c r="I58" i="17"/>
  <c r="H58" i="17"/>
  <c r="H167" i="17"/>
  <c r="I167" i="17"/>
  <c r="I171" i="17"/>
  <c r="H171" i="17"/>
  <c r="J167" i="17" l="1"/>
  <c r="J157" i="17"/>
  <c r="J158" i="17"/>
  <c r="J171" i="17"/>
  <c r="J200" i="17"/>
  <c r="J58" i="17"/>
  <c r="I68" i="17" l="1"/>
  <c r="H68" i="17"/>
  <c r="I66" i="17"/>
  <c r="H66" i="17"/>
  <c r="I41" i="17"/>
  <c r="H41" i="17"/>
  <c r="I39" i="17"/>
  <c r="H39" i="17"/>
  <c r="I32" i="17"/>
  <c r="H32" i="17"/>
  <c r="I30" i="17"/>
  <c r="H30" i="17"/>
  <c r="I114" i="18"/>
  <c r="H114" i="18"/>
  <c r="I36" i="21"/>
  <c r="J36" i="21" s="1"/>
  <c r="I134" i="17"/>
  <c r="H134" i="17"/>
  <c r="I133" i="17"/>
  <c r="H133" i="17"/>
  <c r="H17" i="21"/>
  <c r="I17" i="21"/>
  <c r="H19" i="21"/>
  <c r="I19" i="21"/>
  <c r="H20" i="21"/>
  <c r="I20" i="21"/>
  <c r="H21" i="21"/>
  <c r="I21" i="21"/>
  <c r="H22" i="21"/>
  <c r="I22" i="21"/>
  <c r="H23" i="21"/>
  <c r="I23" i="21"/>
  <c r="H26" i="21"/>
  <c r="I26" i="21"/>
  <c r="H27" i="21"/>
  <c r="I27" i="21"/>
  <c r="H28" i="21"/>
  <c r="I28" i="21"/>
  <c r="H29" i="21"/>
  <c r="I29" i="21"/>
  <c r="H30" i="21"/>
  <c r="I30" i="21"/>
  <c r="H32" i="21"/>
  <c r="I32" i="21"/>
  <c r="H33" i="21"/>
  <c r="I33" i="21"/>
  <c r="H34" i="21"/>
  <c r="I34" i="21"/>
  <c r="H35" i="21"/>
  <c r="I35" i="21"/>
  <c r="J19" i="21" l="1"/>
  <c r="J26" i="21"/>
  <c r="J33" i="21"/>
  <c r="J27" i="21"/>
  <c r="J29" i="21"/>
  <c r="J20" i="21"/>
  <c r="J41" i="17"/>
  <c r="J39" i="17"/>
  <c r="J66" i="17"/>
  <c r="J68" i="17"/>
  <c r="J30" i="17"/>
  <c r="J134" i="17"/>
  <c r="J32" i="17"/>
  <c r="J35" i="21"/>
  <c r="J114" i="18"/>
  <c r="J34" i="21"/>
  <c r="J21" i="21"/>
  <c r="J28" i="21"/>
  <c r="J17" i="21"/>
  <c r="J30" i="21"/>
  <c r="J133" i="17"/>
  <c r="J23" i="21"/>
  <c r="J32" i="21"/>
  <c r="J22" i="21"/>
  <c r="I23" i="19" l="1"/>
  <c r="H23" i="19"/>
  <c r="I21" i="19"/>
  <c r="H21" i="19"/>
  <c r="I20" i="19"/>
  <c r="H20" i="19"/>
  <c r="I18" i="19"/>
  <c r="H18" i="19"/>
  <c r="J20" i="19" l="1"/>
  <c r="J18" i="19"/>
  <c r="J21" i="19"/>
  <c r="J23" i="19"/>
  <c r="I16" i="21"/>
  <c r="H16" i="21"/>
  <c r="I15" i="21"/>
  <c r="H15" i="21"/>
  <c r="I14" i="21"/>
  <c r="H14" i="21"/>
  <c r="I13" i="21"/>
  <c r="H13" i="21"/>
  <c r="I67" i="19"/>
  <c r="H67" i="19"/>
  <c r="I66" i="19"/>
  <c r="H66" i="19"/>
  <c r="I191" i="17"/>
  <c r="H191" i="17"/>
  <c r="I190" i="17"/>
  <c r="H190" i="17"/>
  <c r="I138" i="17"/>
  <c r="H138" i="17"/>
  <c r="I137" i="17"/>
  <c r="H137" i="17"/>
  <c r="I116" i="18"/>
  <c r="H116" i="18"/>
  <c r="I115" i="18"/>
  <c r="H115" i="18"/>
  <c r="I100" i="18"/>
  <c r="H100" i="18"/>
  <c r="I98" i="18"/>
  <c r="H98" i="18"/>
  <c r="J100" i="18" l="1"/>
  <c r="J115" i="18"/>
  <c r="J16" i="21"/>
  <c r="J66" i="19"/>
  <c r="J67" i="19"/>
  <c r="J116" i="18"/>
  <c r="J191" i="17"/>
  <c r="J138" i="17"/>
  <c r="J190" i="17"/>
  <c r="J13" i="21"/>
  <c r="J15" i="21"/>
  <c r="J14" i="21"/>
  <c r="J137" i="17"/>
  <c r="J98" i="18"/>
  <c r="H208" i="17"/>
  <c r="I208" i="17"/>
  <c r="J11" i="21" l="1"/>
  <c r="J9" i="21" s="1"/>
  <c r="D15" i="24" s="1"/>
  <c r="J208" i="17"/>
  <c r="J205" i="17" s="1"/>
  <c r="F15" i="24" l="1"/>
  <c r="H15" i="24" s="1"/>
  <c r="H13" i="19"/>
  <c r="I13" i="19"/>
  <c r="H15" i="19"/>
  <c r="I15" i="19"/>
  <c r="H16" i="19"/>
  <c r="I16" i="19"/>
  <c r="H17" i="19"/>
  <c r="I17" i="19"/>
  <c r="H24" i="19"/>
  <c r="I24" i="19"/>
  <c r="H25" i="19"/>
  <c r="I25" i="19"/>
  <c r="H26" i="19"/>
  <c r="I26" i="19"/>
  <c r="H27" i="19"/>
  <c r="I27" i="19"/>
  <c r="H28" i="19"/>
  <c r="I28" i="19"/>
  <c r="H29" i="19"/>
  <c r="I29" i="19"/>
  <c r="H30" i="19"/>
  <c r="I30" i="19"/>
  <c r="H31" i="19"/>
  <c r="I31" i="19"/>
  <c r="H36" i="19"/>
  <c r="I36" i="19"/>
  <c r="H38" i="19"/>
  <c r="I38" i="19"/>
  <c r="H39" i="19"/>
  <c r="I39" i="19"/>
  <c r="H41" i="19"/>
  <c r="I41" i="19"/>
  <c r="H42" i="19"/>
  <c r="I42" i="19"/>
  <c r="H43" i="19"/>
  <c r="I43" i="19"/>
  <c r="H44" i="19"/>
  <c r="I44" i="19"/>
  <c r="H45" i="19"/>
  <c r="I45" i="19"/>
  <c r="H46" i="19"/>
  <c r="I46" i="19"/>
  <c r="H47" i="19"/>
  <c r="I47" i="19"/>
  <c r="H48" i="19"/>
  <c r="I48" i="19"/>
  <c r="H49" i="19"/>
  <c r="I49" i="19"/>
  <c r="H50" i="19"/>
  <c r="I50" i="19"/>
  <c r="H51" i="19"/>
  <c r="I51" i="19"/>
  <c r="H52" i="19"/>
  <c r="I52" i="19"/>
  <c r="H53" i="19"/>
  <c r="I53" i="19"/>
  <c r="H54" i="19"/>
  <c r="I54" i="19"/>
  <c r="H55" i="19"/>
  <c r="I55" i="19"/>
  <c r="H56" i="19"/>
  <c r="I56" i="19"/>
  <c r="H57" i="19"/>
  <c r="I57" i="19"/>
  <c r="H58" i="19"/>
  <c r="I58" i="19"/>
  <c r="H60" i="19"/>
  <c r="I60" i="19"/>
  <c r="H61" i="19"/>
  <c r="I61" i="19"/>
  <c r="H62" i="19"/>
  <c r="I62" i="19"/>
  <c r="H63" i="19"/>
  <c r="I63" i="19"/>
  <c r="H65" i="19"/>
  <c r="I65" i="19"/>
  <c r="H68" i="19"/>
  <c r="I68" i="19"/>
  <c r="H69" i="19"/>
  <c r="I69" i="19"/>
  <c r="H70" i="19"/>
  <c r="I70" i="19"/>
  <c r="H71" i="19"/>
  <c r="I71" i="19"/>
  <c r="H72" i="19"/>
  <c r="I72" i="19"/>
  <c r="H73" i="19"/>
  <c r="I73" i="19"/>
  <c r="H74" i="19"/>
  <c r="I74" i="19"/>
  <c r="H75" i="19"/>
  <c r="I75" i="19"/>
  <c r="H76" i="19"/>
  <c r="I76" i="19"/>
  <c r="H77" i="19"/>
  <c r="I77" i="19"/>
  <c r="H78" i="19"/>
  <c r="I78" i="19"/>
  <c r="H79" i="19"/>
  <c r="I79" i="19"/>
  <c r="H80" i="19"/>
  <c r="I80" i="19"/>
  <c r="J24" i="19" l="1"/>
  <c r="J79" i="19"/>
  <c r="J69" i="19"/>
  <c r="J60" i="19"/>
  <c r="J51" i="19"/>
  <c r="J65" i="19"/>
  <c r="J62" i="19"/>
  <c r="J56" i="19"/>
  <c r="J54" i="19"/>
  <c r="J50" i="19"/>
  <c r="J47" i="19"/>
  <c r="J38" i="19"/>
  <c r="J25" i="19"/>
  <c r="J15" i="19"/>
  <c r="J43" i="19"/>
  <c r="J45" i="19"/>
  <c r="J41" i="19"/>
  <c r="J27" i="19"/>
  <c r="J74" i="19"/>
  <c r="J29" i="19"/>
  <c r="J72" i="19"/>
  <c r="J78" i="19"/>
  <c r="J76" i="19"/>
  <c r="J75" i="19"/>
  <c r="J71" i="19"/>
  <c r="J57" i="19"/>
  <c r="J31" i="19"/>
  <c r="J26" i="19"/>
  <c r="J80" i="19"/>
  <c r="J58" i="19"/>
  <c r="J77" i="19"/>
  <c r="J55" i="19"/>
  <c r="J42" i="19"/>
  <c r="J73" i="19"/>
  <c r="J68" i="19"/>
  <c r="J63" i="19"/>
  <c r="J53" i="19"/>
  <c r="J44" i="19"/>
  <c r="J39" i="19"/>
  <c r="J49" i="19"/>
  <c r="J13" i="19"/>
  <c r="J48" i="19"/>
  <c r="J46" i="19"/>
  <c r="J30" i="19"/>
  <c r="J17" i="19"/>
  <c r="J70" i="19"/>
  <c r="J61" i="19"/>
  <c r="J52" i="19"/>
  <c r="J36" i="19"/>
  <c r="J16" i="19"/>
  <c r="J28" i="19"/>
  <c r="J11" i="19" l="1"/>
  <c r="I65" i="18"/>
  <c r="H65" i="18"/>
  <c r="I64" i="18"/>
  <c r="H64" i="18"/>
  <c r="H76" i="18"/>
  <c r="I76" i="18"/>
  <c r="H77" i="18"/>
  <c r="I77" i="18"/>
  <c r="H78" i="18"/>
  <c r="I78" i="18"/>
  <c r="H79" i="18"/>
  <c r="I79" i="18"/>
  <c r="H80" i="18"/>
  <c r="I80" i="18"/>
  <c r="H81" i="18"/>
  <c r="I81" i="18"/>
  <c r="H82" i="18"/>
  <c r="I82" i="18"/>
  <c r="H85" i="18"/>
  <c r="I85" i="18"/>
  <c r="H86" i="18"/>
  <c r="I86" i="18"/>
  <c r="H89" i="18"/>
  <c r="I89" i="18"/>
  <c r="H90" i="18"/>
  <c r="I90" i="18"/>
  <c r="H95" i="18"/>
  <c r="I95" i="18"/>
  <c r="H97" i="18"/>
  <c r="I97" i="18"/>
  <c r="H101" i="18"/>
  <c r="I101" i="18"/>
  <c r="H103" i="18"/>
  <c r="I103" i="18"/>
  <c r="H104" i="18"/>
  <c r="I104" i="18"/>
  <c r="H105" i="18"/>
  <c r="I105" i="18"/>
  <c r="H106" i="18"/>
  <c r="I106" i="18"/>
  <c r="H107" i="18"/>
  <c r="I107" i="18"/>
  <c r="H108" i="18"/>
  <c r="I108" i="18"/>
  <c r="H109" i="18"/>
  <c r="I109" i="18"/>
  <c r="H110" i="18"/>
  <c r="I110" i="18"/>
  <c r="H111" i="18"/>
  <c r="I111" i="18"/>
  <c r="H112" i="18"/>
  <c r="I112" i="18"/>
  <c r="H113" i="18"/>
  <c r="I113" i="18"/>
  <c r="H117" i="18"/>
  <c r="I117" i="18"/>
  <c r="H118" i="18"/>
  <c r="I118" i="18"/>
  <c r="I75" i="18"/>
  <c r="H75" i="18"/>
  <c r="H57" i="18"/>
  <c r="I57" i="18"/>
  <c r="H58" i="18"/>
  <c r="I58" i="18"/>
  <c r="H59" i="18"/>
  <c r="I59" i="18"/>
  <c r="H66" i="18"/>
  <c r="I66" i="18"/>
  <c r="H67" i="18"/>
  <c r="I67" i="18"/>
  <c r="H68" i="18"/>
  <c r="I68" i="18"/>
  <c r="H69" i="18"/>
  <c r="I69" i="18"/>
  <c r="I56" i="18"/>
  <c r="H56" i="18"/>
  <c r="H13" i="18"/>
  <c r="I13" i="18"/>
  <c r="H14" i="18"/>
  <c r="I14" i="18"/>
  <c r="H15" i="18"/>
  <c r="I15" i="18"/>
  <c r="H16" i="18"/>
  <c r="I16" i="18"/>
  <c r="H17" i="18"/>
  <c r="I17" i="18"/>
  <c r="H18" i="18"/>
  <c r="I18" i="18"/>
  <c r="H19" i="18"/>
  <c r="I19" i="18"/>
  <c r="H20" i="18"/>
  <c r="I20" i="18"/>
  <c r="H21" i="18"/>
  <c r="I21" i="18"/>
  <c r="H23" i="18"/>
  <c r="I23" i="18"/>
  <c r="H27" i="18"/>
  <c r="I27" i="18"/>
  <c r="H28" i="18"/>
  <c r="I28" i="18"/>
  <c r="H31" i="18"/>
  <c r="I31" i="18"/>
  <c r="H33" i="18"/>
  <c r="I33" i="18"/>
  <c r="H177" i="17"/>
  <c r="I177" i="17"/>
  <c r="H178" i="17"/>
  <c r="I178" i="17"/>
  <c r="H179" i="17"/>
  <c r="I179" i="17"/>
  <c r="H180" i="17"/>
  <c r="I180" i="17"/>
  <c r="H181" i="17"/>
  <c r="I181" i="17"/>
  <c r="H182" i="17"/>
  <c r="I182" i="17"/>
  <c r="H183" i="17"/>
  <c r="I183" i="17"/>
  <c r="H184" i="17"/>
  <c r="I184" i="17"/>
  <c r="H185" i="17"/>
  <c r="I185" i="17"/>
  <c r="H186" i="17"/>
  <c r="I186" i="17"/>
  <c r="H187" i="17"/>
  <c r="I187" i="17"/>
  <c r="H188" i="17"/>
  <c r="I188" i="17"/>
  <c r="H189" i="17"/>
  <c r="I189" i="17"/>
  <c r="H192" i="17"/>
  <c r="I192" i="17"/>
  <c r="H193" i="17"/>
  <c r="I193" i="17"/>
  <c r="H195" i="17"/>
  <c r="I195" i="17"/>
  <c r="H196" i="17"/>
  <c r="I196" i="17"/>
  <c r="H197" i="17"/>
  <c r="I197" i="17"/>
  <c r="H198" i="17"/>
  <c r="I198" i="17"/>
  <c r="H199" i="17"/>
  <c r="I199" i="17"/>
  <c r="I176" i="17"/>
  <c r="H176" i="17"/>
  <c r="H150" i="17"/>
  <c r="I150" i="17"/>
  <c r="H152" i="17"/>
  <c r="I152" i="17"/>
  <c r="H153" i="17"/>
  <c r="I153" i="17"/>
  <c r="H159" i="17"/>
  <c r="I159" i="17"/>
  <c r="H160" i="17"/>
  <c r="I160" i="17"/>
  <c r="H161" i="17"/>
  <c r="I161" i="17"/>
  <c r="H162" i="17"/>
  <c r="I162" i="17"/>
  <c r="H163" i="17"/>
  <c r="I163" i="17"/>
  <c r="H164" i="17"/>
  <c r="I164" i="17"/>
  <c r="H165" i="17"/>
  <c r="I165" i="17"/>
  <c r="H166" i="17"/>
  <c r="I166" i="17"/>
  <c r="H105" i="17"/>
  <c r="I105" i="17"/>
  <c r="H106" i="17"/>
  <c r="I106" i="17"/>
  <c r="H107" i="17"/>
  <c r="I107" i="17"/>
  <c r="H108" i="17"/>
  <c r="I108" i="17"/>
  <c r="H109" i="17"/>
  <c r="I109" i="17"/>
  <c r="H110" i="17"/>
  <c r="I110" i="17"/>
  <c r="H111" i="17"/>
  <c r="I111" i="17"/>
  <c r="H112" i="17"/>
  <c r="I112" i="17"/>
  <c r="H113" i="17"/>
  <c r="I113" i="17"/>
  <c r="H114" i="17"/>
  <c r="I114" i="17"/>
  <c r="H117" i="17"/>
  <c r="I117" i="17"/>
  <c r="H118" i="17"/>
  <c r="I118" i="17"/>
  <c r="H119" i="17"/>
  <c r="I119" i="17"/>
  <c r="H120" i="17"/>
  <c r="I120" i="17"/>
  <c r="H121" i="17"/>
  <c r="I121" i="17"/>
  <c r="H122" i="17"/>
  <c r="I122" i="17"/>
  <c r="H123" i="17"/>
  <c r="I123" i="17"/>
  <c r="H124" i="17"/>
  <c r="I124" i="17"/>
  <c r="H127" i="17"/>
  <c r="I127" i="17"/>
  <c r="H128" i="17"/>
  <c r="I128" i="17"/>
  <c r="H129" i="17"/>
  <c r="I129" i="17"/>
  <c r="H130" i="17"/>
  <c r="I130" i="17"/>
  <c r="H131" i="17"/>
  <c r="I131" i="17"/>
  <c r="H132" i="17"/>
  <c r="I132" i="17"/>
  <c r="H135" i="17"/>
  <c r="I135" i="17"/>
  <c r="H136" i="17"/>
  <c r="I136" i="17"/>
  <c r="H139" i="17"/>
  <c r="I139" i="17"/>
  <c r="H140" i="17"/>
  <c r="I140" i="17"/>
  <c r="H141" i="17"/>
  <c r="I141" i="17"/>
  <c r="H142" i="17"/>
  <c r="I142" i="17"/>
  <c r="H143" i="17"/>
  <c r="I143" i="17"/>
  <c r="H144" i="17"/>
  <c r="I144" i="17"/>
  <c r="H145" i="17"/>
  <c r="I145" i="17"/>
  <c r="H69" i="17"/>
  <c r="I69" i="17"/>
  <c r="H70" i="17"/>
  <c r="I70" i="17"/>
  <c r="H72" i="17"/>
  <c r="I72" i="17"/>
  <c r="H73" i="17"/>
  <c r="I73" i="17"/>
  <c r="H74" i="17"/>
  <c r="I74" i="17"/>
  <c r="H75" i="17"/>
  <c r="I75" i="17"/>
  <c r="H77" i="17"/>
  <c r="I77" i="17"/>
  <c r="H83" i="17"/>
  <c r="I83" i="17"/>
  <c r="H84" i="17"/>
  <c r="I84" i="17"/>
  <c r="H85" i="17"/>
  <c r="I85" i="17"/>
  <c r="H86" i="17"/>
  <c r="I86" i="17"/>
  <c r="H87" i="17"/>
  <c r="I87" i="17"/>
  <c r="H88" i="17"/>
  <c r="I88" i="17"/>
  <c r="H89" i="17"/>
  <c r="I89" i="17"/>
  <c r="H90" i="17"/>
  <c r="I90" i="17"/>
  <c r="H91" i="17"/>
  <c r="I91" i="17"/>
  <c r="H92" i="17"/>
  <c r="I92" i="17"/>
  <c r="H93" i="17"/>
  <c r="I93" i="17"/>
  <c r="H94" i="17"/>
  <c r="I94" i="17"/>
  <c r="H95" i="17"/>
  <c r="I95" i="17"/>
  <c r="H96" i="17"/>
  <c r="I96" i="17"/>
  <c r="H97" i="17"/>
  <c r="I97" i="17"/>
  <c r="H98" i="17"/>
  <c r="I98" i="17"/>
  <c r="H16" i="17"/>
  <c r="I16" i="17"/>
  <c r="H18" i="17"/>
  <c r="I18" i="17"/>
  <c r="H19" i="17"/>
  <c r="I19" i="17"/>
  <c r="H21" i="17"/>
  <c r="I21" i="17"/>
  <c r="H25" i="17"/>
  <c r="I25" i="17"/>
  <c r="H26" i="17"/>
  <c r="I26" i="17"/>
  <c r="H27" i="17"/>
  <c r="I27" i="17"/>
  <c r="H29" i="17"/>
  <c r="I29" i="17"/>
  <c r="H33" i="17"/>
  <c r="I33" i="17"/>
  <c r="H35" i="17"/>
  <c r="I35" i="17"/>
  <c r="H36" i="17"/>
  <c r="I36" i="17"/>
  <c r="H38" i="17"/>
  <c r="I38" i="17"/>
  <c r="H42" i="17"/>
  <c r="I42" i="17"/>
  <c r="H43" i="17"/>
  <c r="I43" i="17"/>
  <c r="H44" i="17"/>
  <c r="I44" i="17"/>
  <c r="H45" i="17"/>
  <c r="I45" i="17"/>
  <c r="H46" i="17"/>
  <c r="I46" i="17"/>
  <c r="H47" i="17"/>
  <c r="I47" i="17"/>
  <c r="H48" i="17"/>
  <c r="I48" i="17"/>
  <c r="H49" i="17"/>
  <c r="I49" i="17"/>
  <c r="H50" i="17"/>
  <c r="I50" i="17"/>
  <c r="H51" i="17"/>
  <c r="I51" i="17"/>
  <c r="H52" i="17"/>
  <c r="I52" i="17"/>
  <c r="H53" i="17"/>
  <c r="I53" i="17"/>
  <c r="H54" i="17"/>
  <c r="I54" i="17"/>
  <c r="H55" i="17"/>
  <c r="I55" i="17"/>
  <c r="H56" i="17"/>
  <c r="I56" i="17"/>
  <c r="H57" i="17"/>
  <c r="I57" i="17"/>
  <c r="J178" i="17" l="1"/>
  <c r="J113" i="17"/>
  <c r="J192" i="17"/>
  <c r="J144" i="17"/>
  <c r="J140" i="17"/>
  <c r="J120" i="17"/>
  <c r="J119" i="17"/>
  <c r="J105" i="17"/>
  <c r="J136" i="17"/>
  <c r="J132" i="17"/>
  <c r="J179" i="17"/>
  <c r="J186" i="17"/>
  <c r="J117" i="17"/>
  <c r="J165" i="17"/>
  <c r="J164" i="17"/>
  <c r="J150" i="17"/>
  <c r="J118" i="17"/>
  <c r="J114" i="17"/>
  <c r="J193" i="17"/>
  <c r="J189" i="17"/>
  <c r="J181" i="17"/>
  <c r="J143" i="17"/>
  <c r="J123" i="17"/>
  <c r="J110" i="17"/>
  <c r="J197" i="17"/>
  <c r="J109" i="17"/>
  <c r="J188" i="17"/>
  <c r="J184" i="17"/>
  <c r="J180" i="17"/>
  <c r="J139" i="17"/>
  <c r="J129" i="17"/>
  <c r="J163" i="17"/>
  <c r="J111" i="17"/>
  <c r="J166" i="17"/>
  <c r="J159" i="17"/>
  <c r="J198" i="17"/>
  <c r="J135" i="17"/>
  <c r="J131" i="17"/>
  <c r="J161" i="17"/>
  <c r="J177" i="17"/>
  <c r="J124" i="17"/>
  <c r="J106" i="17"/>
  <c r="J160" i="17"/>
  <c r="J183" i="17"/>
  <c r="J145" i="17"/>
  <c r="J142" i="17"/>
  <c r="J121" i="17"/>
  <c r="J141" i="17"/>
  <c r="J153" i="17"/>
  <c r="J187" i="17"/>
  <c r="J128" i="17"/>
  <c r="J112" i="17"/>
  <c r="J108" i="17"/>
  <c r="J152" i="17"/>
  <c r="J176" i="17"/>
  <c r="J130" i="17"/>
  <c r="J127" i="17"/>
  <c r="J122" i="17"/>
  <c r="J107" i="17"/>
  <c r="J196" i="17"/>
  <c r="J185" i="17"/>
  <c r="J182" i="17"/>
  <c r="J162" i="17"/>
  <c r="J199" i="17"/>
  <c r="J195" i="17"/>
  <c r="J18" i="18"/>
  <c r="J20" i="18"/>
  <c r="J16" i="18"/>
  <c r="J28" i="18"/>
  <c r="J81" i="18"/>
  <c r="J31" i="18"/>
  <c r="J21" i="18"/>
  <c r="J14" i="18"/>
  <c r="J68" i="18"/>
  <c r="J75" i="18"/>
  <c r="J79" i="18"/>
  <c r="J111" i="18"/>
  <c r="J67" i="18"/>
  <c r="J118" i="18"/>
  <c r="J86" i="18"/>
  <c r="J85" i="18"/>
  <c r="J64" i="18"/>
  <c r="J13" i="18"/>
  <c r="J97" i="18"/>
  <c r="J80" i="18"/>
  <c r="J65" i="18"/>
  <c r="J57" i="18"/>
  <c r="J109" i="18"/>
  <c r="J105" i="18"/>
  <c r="J90" i="18"/>
  <c r="J76" i="18"/>
  <c r="J56" i="18"/>
  <c r="J54" i="18" s="1"/>
  <c r="J112" i="18"/>
  <c r="J104" i="18"/>
  <c r="J15" i="18"/>
  <c r="J95" i="18"/>
  <c r="J107" i="18"/>
  <c r="J27" i="18"/>
  <c r="J66" i="18"/>
  <c r="J58" i="18"/>
  <c r="J117" i="18"/>
  <c r="J110" i="18"/>
  <c r="J33" i="18"/>
  <c r="J23" i="18"/>
  <c r="J69" i="18"/>
  <c r="J101" i="18"/>
  <c r="J89" i="18"/>
  <c r="J17" i="18"/>
  <c r="J108" i="18"/>
  <c r="J19" i="18"/>
  <c r="J82" i="18"/>
  <c r="J78" i="18"/>
  <c r="J59" i="18"/>
  <c r="J113" i="18"/>
  <c r="J106" i="18"/>
  <c r="J103" i="18"/>
  <c r="J77" i="18"/>
  <c r="J69" i="17"/>
  <c r="J75" i="17"/>
  <c r="J70" i="17"/>
  <c r="J51" i="17"/>
  <c r="J42" i="17"/>
  <c r="J46" i="17"/>
  <c r="J87" i="17"/>
  <c r="J49" i="17"/>
  <c r="J90" i="17"/>
  <c r="J73" i="17"/>
  <c r="J92" i="17"/>
  <c r="J52" i="17"/>
  <c r="J44" i="17"/>
  <c r="J95" i="17"/>
  <c r="J91" i="17"/>
  <c r="J47" i="17"/>
  <c r="J33" i="17"/>
  <c r="J25" i="17"/>
  <c r="J98" i="17"/>
  <c r="J57" i="17"/>
  <c r="J54" i="17"/>
  <c r="J29" i="17"/>
  <c r="J86" i="17"/>
  <c r="J55" i="17"/>
  <c r="J36" i="17"/>
  <c r="J16" i="17"/>
  <c r="J77" i="17"/>
  <c r="J35" i="17"/>
  <c r="J26" i="17"/>
  <c r="J72" i="17"/>
  <c r="J50" i="17"/>
  <c r="J18" i="17"/>
  <c r="J89" i="17"/>
  <c r="J19" i="17"/>
  <c r="J84" i="17"/>
  <c r="J43" i="17"/>
  <c r="J27" i="17"/>
  <c r="J85" i="17"/>
  <c r="J56" i="17"/>
  <c r="J88" i="17"/>
  <c r="J53" i="17"/>
  <c r="J45" i="17"/>
  <c r="J38" i="17"/>
  <c r="J94" i="17"/>
  <c r="J48" i="17"/>
  <c r="J21" i="17"/>
  <c r="J97" i="17"/>
  <c r="J74" i="17"/>
  <c r="J93" i="17"/>
  <c r="J83" i="17"/>
  <c r="J96" i="17"/>
  <c r="J11" i="18" l="1"/>
  <c r="J11" i="17"/>
  <c r="J148" i="17"/>
  <c r="J64" i="17"/>
  <c r="J174" i="17"/>
  <c r="J101" i="17"/>
  <c r="J73" i="18"/>
  <c r="J9" i="19"/>
  <c r="D13" i="24" s="1"/>
  <c r="F13" i="24" l="1"/>
  <c r="H13" i="24" s="1"/>
  <c r="J9" i="18"/>
  <c r="D9" i="24" s="1"/>
  <c r="F9" i="24" s="1"/>
  <c r="J9" i="17"/>
  <c r="D7" i="24" s="1"/>
  <c r="F7" i="24" l="1"/>
  <c r="H7" i="24" s="1"/>
  <c r="H9" i="24"/>
  <c r="D17" i="24"/>
  <c r="F17" i="24" l="1"/>
  <c r="H17" i="24"/>
</calcChain>
</file>

<file path=xl/sharedStrings.xml><?xml version="1.0" encoding="utf-8"?>
<sst xmlns="http://schemas.openxmlformats.org/spreadsheetml/2006/main" count="1106" uniqueCount="457">
  <si>
    <t>Jednotka</t>
  </si>
  <si>
    <t xml:space="preserve">Cena celkem      </t>
  </si>
  <si>
    <t>1</t>
  </si>
  <si>
    <t>10</t>
  </si>
  <si>
    <t>Akce:</t>
  </si>
  <si>
    <t>Projektant:</t>
  </si>
  <si>
    <t xml:space="preserve">Investor: </t>
  </si>
  <si>
    <t>Poř.</t>
  </si>
  <si>
    <t>Kód</t>
  </si>
  <si>
    <t>Popis výkonu</t>
  </si>
  <si>
    <t>Množství</t>
  </si>
  <si>
    <t>Jednotk.cena</t>
  </si>
  <si>
    <t>Dodávka</t>
  </si>
  <si>
    <t>Montáž</t>
  </si>
  <si>
    <t xml:space="preserve">Cena </t>
  </si>
  <si>
    <t>Celkem</t>
  </si>
  <si>
    <t>Poznámka</t>
  </si>
  <si>
    <t>Kč</t>
  </si>
  <si>
    <t>ROZPOČET</t>
  </si>
  <si>
    <t>PZTS - poplachový zabezpečovací a tísňový systém</t>
  </si>
  <si>
    <t>ks</t>
  </si>
  <si>
    <t>Montáž - Akumulátor</t>
  </si>
  <si>
    <t>Akumulátor, záložní zdroj, 12V/24Ah</t>
  </si>
  <si>
    <t>Tísňové NC tlačítko s odklopným krytem a pamětí poplachu</t>
  </si>
  <si>
    <t>Příslušenství a vyvažovací odpory pro připojení do PZTS</t>
  </si>
  <si>
    <t>kpl</t>
  </si>
  <si>
    <t>Plastová nízká propojovací krabice, 7+1 pájecích svorek</t>
  </si>
  <si>
    <t>Jištění PZTS</t>
  </si>
  <si>
    <t>Přepěťová ochrana napájení 230V zdrojů</t>
  </si>
  <si>
    <t>Přepěťová ochrana napájení 12VDC</t>
  </si>
  <si>
    <t>Přepěťová ochrana RS232/RS485</t>
  </si>
  <si>
    <t>Příslušenství pro zapojení a instalaci přepěťových ochran (svorky, uzemňovací můstky, příchytky, …)</t>
  </si>
  <si>
    <t>Ostatní příslušenství sestavy systému PZTS dle pokynů výrobce systému nutných pro oživení, provoz a správnou funkci</t>
  </si>
  <si>
    <t>Instalace - Ostatní příslušenství sestavy systému PZTS dle pokynů výrobce systému nutných pro oživení, provoz a správnou funkci</t>
  </si>
  <si>
    <t>Elektronická kontrola vstupu EKV</t>
  </si>
  <si>
    <t>Identifikační karty / čipy pro systém EKV a PZTS</t>
  </si>
  <si>
    <t>Instalace</t>
  </si>
  <si>
    <t>hod</t>
  </si>
  <si>
    <t>Kabelové příslušenství - systémová propojovací kabeláž.</t>
  </si>
  <si>
    <t>Instalace kebalového příslušenství</t>
  </si>
  <si>
    <t>Ostatní instalační materiál (pásky, vruty, hmoždinky, konektory,..)</t>
  </si>
  <si>
    <t>Montáž Ostatní instalační materiál</t>
  </si>
  <si>
    <t>Jištění</t>
  </si>
  <si>
    <t>Ostatní příslušenství sestavy systému EKV dle pokynů výrobce systému nutných pro oživení, provoz a správnou funkci</t>
  </si>
  <si>
    <t>Instalace - Ostatní příslušenství sestavy systému EKV dle pokynů výrobce systému nutných pro oživení, provoz a správnou funkci</t>
  </si>
  <si>
    <t>Dveřní elektrický zámek elektromechanický samozamykací ovládaný z EKV</t>
  </si>
  <si>
    <t>Software a licence rozšíření pro přístupový systém</t>
  </si>
  <si>
    <t>Instalační krabice a boxy</t>
  </si>
  <si>
    <t>Box cca.190x140x70   povrchová montáž, IP56</t>
  </si>
  <si>
    <t>Box cca.300x220x120   povrchová montáž, IP56</t>
  </si>
  <si>
    <t>Krabice s víčkem pro zápustnou/povrchovou montáž, pro modul PZTS</t>
  </si>
  <si>
    <t>Kabel PZTS, stíněný</t>
  </si>
  <si>
    <t>m</t>
  </si>
  <si>
    <t>Montáž - Kabel PZTS</t>
  </si>
  <si>
    <t>Kabel PZTS linkový, twistovaný, stíněný</t>
  </si>
  <si>
    <t>Kabel PZTS linkový, twistovaný, stíněný, pro vnitřní i venkovní instalaci</t>
  </si>
  <si>
    <t>Kabel silový napájecí cca.3x2,5mm, standartní pro vnitřní i venkovní instalaci</t>
  </si>
  <si>
    <t>Montáž - kabel</t>
  </si>
  <si>
    <t>Kabel napájecí cca.2x2,5mm, standartní pro vnitřní i venkovní instalaci</t>
  </si>
  <si>
    <t>Vodič PE 6-10mm ochranný zelenožlutý</t>
  </si>
  <si>
    <t>Lišta elektroinstalační pevná, 40x20mm</t>
  </si>
  <si>
    <t>Montáž - elektroinstalační trubka</t>
  </si>
  <si>
    <t>Trubka elektroinstalační pevná/ohebná 320N, vnější průměr 16-32mm</t>
  </si>
  <si>
    <t>Trubka elektroinstalační pevná/ohebná 750N, vnější průměr až 40mm</t>
  </si>
  <si>
    <t>Montáž instal.příslušenství trubek</t>
  </si>
  <si>
    <t>Instalace kabelového žebříku v kompletní sestavě včetně příslušenství, včetně tvarování pro změnu směry trasy, kompletní sestava včetně příslušenství</t>
  </si>
  <si>
    <t>Licence</t>
  </si>
  <si>
    <t>Oživení</t>
  </si>
  <si>
    <t>Programování a nastavení</t>
  </si>
  <si>
    <t>Drobný blíže nespecifikovaný elektroinstalační materiál pro instalační práce</t>
  </si>
  <si>
    <t>Instalace Drobný blíže nespecifikovaný elektroinstalační materiál pro instalační práce</t>
  </si>
  <si>
    <t>CCTV - kamerový systém</t>
  </si>
  <si>
    <t>Panel napájecí 19", min 6x230V, přepěťová ochrana, 3m</t>
  </si>
  <si>
    <t>Montáž - Panel napájecí 19"</t>
  </si>
  <si>
    <t>Přepěťová ochrana 1x data+PoE pro IP kameru, boxové provedení</t>
  </si>
  <si>
    <t>Ostatní příslušenství sestavy systému CCTV dle pokynů výrobce systému nutných pro oživení, provoz a správnou funkci</t>
  </si>
  <si>
    <t>Instalace - Ostatní příslušenství sestavy systému CCTV dle pokynů výrobce systému nutných pro oživení, provoz a správnou funkci</t>
  </si>
  <si>
    <t>CCTV - instalační materiál</t>
  </si>
  <si>
    <t>Montáž - Kabel</t>
  </si>
  <si>
    <t>Kamerové zkoušky</t>
  </si>
  <si>
    <t>PZTS+EKV+CCTV</t>
  </si>
  <si>
    <t xml:space="preserve">SK </t>
  </si>
  <si>
    <t>Integrace systémů</t>
  </si>
  <si>
    <t>SK - strukturovaná kabeláž</t>
  </si>
  <si>
    <t>Montáž včetně zakončení kabelů do patch panelu</t>
  </si>
  <si>
    <t>Vyvazovací panely 1U, horizontální</t>
  </si>
  <si>
    <t>Vyvazovací prvky vertikální pro kabeláž, vyvazovací oka.</t>
  </si>
  <si>
    <t>Montáž - Switch 19"</t>
  </si>
  <si>
    <t>Montáž - SFP modulu</t>
  </si>
  <si>
    <t>DT - Domácí telefon</t>
  </si>
  <si>
    <t>Přepěťová ochrana pro dveřní komunikátor, boxové provedení</t>
  </si>
  <si>
    <t>Ostatní instalační materiál</t>
  </si>
  <si>
    <t>SK - strukturovaná kabeláž a DT - instalační materiál</t>
  </si>
  <si>
    <t>Trubka elektroinstalační pevná/ohebná 320N, vnější průměr 24-32mm</t>
  </si>
  <si>
    <t>Instalace kabelového žlabu v kompletní sestavě včetně příslušenství, včetně tvarování žlabu a tvarovek pro vertikální a horizontální změnu směry trasy, kompletní sestava včetně příslušenství</t>
  </si>
  <si>
    <t>Instalační závitová tyč 0,5m včetně držáku pro kabelový žlab a kotvení do stropu, slouží pro uchycení kabelového žlabu do stropu</t>
  </si>
  <si>
    <t>Montáž instalačního a kotevního příslušenství</t>
  </si>
  <si>
    <t>Instalační konzola tvarovaná pro uchycení kabelového žlabu do stěny a do stropu</t>
  </si>
  <si>
    <t>Instalační příslušenství kabelových žlabů pro uchycení na konzolu nebo závitovou tyč a ukotvení do nosné konstrukce</t>
  </si>
  <si>
    <t>Dveřní telefonní komunikátor, venkovní, komplet sestava</t>
  </si>
  <si>
    <t>EPS</t>
  </si>
  <si>
    <t>Elektrická požární signalizace</t>
  </si>
  <si>
    <t>Akumulátor 24Ah</t>
  </si>
  <si>
    <t>Instalace akumulátoru</t>
  </si>
  <si>
    <t>Instalace napájecího zdroje</t>
  </si>
  <si>
    <t>Požární tlačítkový hlásič adresný, kompletní sestava včetně instalační krabičky, barva červená, provedení interiérové, pro instalaci na zeď.</t>
  </si>
  <si>
    <t>Instalace požárního detektoru včetně instalační krabičky, kompletní sestava</t>
  </si>
  <si>
    <t>Požární hlásič multisenzorový adresný, kompletní sestava včetně instalační patice a ostatního příslušenství</t>
  </si>
  <si>
    <t>Instalace požárního detektoru s paticí, kompletní sestava</t>
  </si>
  <si>
    <t>Instalační příslušenství bodových hlásičů pro instalaci do podhledu</t>
  </si>
  <si>
    <t>Instalace, kompletní sestava</t>
  </si>
  <si>
    <t>Instalace modulu EPS</t>
  </si>
  <si>
    <t>Požární siréna EPS</t>
  </si>
  <si>
    <t>Instalace požární sirény</t>
  </si>
  <si>
    <t>Instalace krytu, funkční při požáru</t>
  </si>
  <si>
    <t>Instalace kotvení, funkční při požáru</t>
  </si>
  <si>
    <t>Silový napájecí kabel pro vnitřní prostředí, funkční při požáru,
Včetně doložení osvědčení požární odolnosti dle požadavků PBŘ.</t>
  </si>
  <si>
    <t>Instalace ohniodolného kabelu,  funkční při požáru</t>
  </si>
  <si>
    <t>Kabel EPS 1x2x0,8, stíněný, bez požární odolnosti.</t>
  </si>
  <si>
    <t>Instalace kabelu</t>
  </si>
  <si>
    <t>Kabel ohniodolný 1x2x0,8 funkční při požáru,
Včetně doložení osvědčení požární odolnosti dle požadavků PBŘ.</t>
  </si>
  <si>
    <t>Kabel ohniodolný 2x1,5 funkční při požáru.
Včetně doložení osvědčení požární odolnosti dle požadavků PBŘ.</t>
  </si>
  <si>
    <t>Drážkování včetně zapravení pro uložení elektroinstalační trubky pod omítku krytí 1cm</t>
  </si>
  <si>
    <t>Instalace drážkování včetně zapravení pro uložení elektroinstalační trubky pod omítku</t>
  </si>
  <si>
    <t>Montáž instalačního a kotevního příslušenství,  funkční při požáru</t>
  </si>
  <si>
    <t>Instalace kabelových příchytek, kompletní sestava, funkční při požáru</t>
  </si>
  <si>
    <t>Instalační příslušenství kabelových příchytek, pro ukotvení do nosné konstrukce,
Včetně doložení osvědčení požární odolnosti dle požadavků PBŘ.</t>
  </si>
  <si>
    <t>Drobný instalační materiál pro instalaci systému EPS (konektory, svorky, redukce apod. pro napojení prvků EPS a související techniky, dále instalační krabičky, spojky, pásky, šroubky, a ostatní instalační příslušenství pro instalaci prvků EPS a kabelových tras)</t>
  </si>
  <si>
    <t>Instalace drobného instalačního materiálu</t>
  </si>
  <si>
    <t>Vybudování kabelových stoupaček (vytvoření otvorů prostupů, zpřístupnění, zpevnění, nosníky, zapravení atd.)</t>
  </si>
  <si>
    <t xml:space="preserve">Koordinační zkoušky poplachu EPS (kontrola vyhlášení poplachu EPS včetně navazujícího ovládání všech PBZ z EPS v souladu s PBŘ) </t>
  </si>
  <si>
    <t xml:space="preserve">Jištění </t>
  </si>
  <si>
    <t>Přepěťová ochrana napájení 24VDC</t>
  </si>
  <si>
    <t>kus</t>
  </si>
  <si>
    <t>Ostatní náklady</t>
  </si>
  <si>
    <t>Hodinové zúčtovací sazby</t>
  </si>
  <si>
    <t>Hodinová zúčtovací sazba stavební dělník</t>
  </si>
  <si>
    <t>Hodinová zúčtovací sazba montér konstrukcí specialista</t>
  </si>
  <si>
    <t>Položka obsahuje práce spojené s montáží nosných konstrukcí kabelových tras.</t>
  </si>
  <si>
    <t>Vedlejší rozpočtové náklady</t>
  </si>
  <si>
    <t>Položka obsahuje práce spojené s přípravou výroby a dílenskou dokumentací.</t>
  </si>
  <si>
    <t>Ostatní dokumentace - dílenská</t>
  </si>
  <si>
    <t>Inženýrská činnost</t>
  </si>
  <si>
    <t>Revize</t>
  </si>
  <si>
    <t>Zkoušky a ostatní měření</t>
  </si>
  <si>
    <t>Položka obsahuje :
- funkční a koordinační zkoušky
- zkoušky těsnosti
- zkoušky protažitelnosti chrániček</t>
  </si>
  <si>
    <t>Kompletační a koordinační činnost</t>
  </si>
  <si>
    <t>Instalační krabice pro zapuštění dveřního komunikátoru do fasády, rámeček venkovní, komplet sestava</t>
  </si>
  <si>
    <t>Páteřní nosné trasy a příslušenství pro uložení kabelů</t>
  </si>
  <si>
    <t>Páteřní a odbočné nosné trasy a příslušenství pro uložení kabelů</t>
  </si>
  <si>
    <t>Přídavný napájecí zdroj pro použití v systému EPS</t>
  </si>
  <si>
    <t>Popis: Přídavný kryt pro linkový modul, funkční při požáru. Box určený pro instalaci linkového modulu EPS. Provedení interiérové.
Včetně doložení osvědčení požární odolnosti dle požadavků PBŘ.</t>
  </si>
  <si>
    <t>Přídavný kryt pro linkový modul, funkční při požáru</t>
  </si>
  <si>
    <t>Popis: Kotvení krytu linkového modulu, funkční při požáru. Systém kotev, kotevních konzol a šroubení pro kotvení do pevné nosné konstrukce vyhovující požadavkům na funkčnost při požáru.
Včetně doložení osvědčení požární odolnosti dle požadavků PBŘ.</t>
  </si>
  <si>
    <t>Kotvení krytu linkového modulu, funkční při požáru</t>
  </si>
  <si>
    <t>Kabelové příchytky pro ohniodolné uložení kabelů EPS na stěnu a strop</t>
  </si>
  <si>
    <t>Popis: Kabelové příchytky pro ohniodolné uložení kabelů EPS na stěnu a strop, funkční při požáru, včetně montážního příslušenství a spojovacího materiálu (šrouby, hmoždiny, vruty). Včetně doložení osvědčení požární odolnosti.</t>
  </si>
  <si>
    <t>Drobný instalační materiál pro instalaci systému EPS</t>
  </si>
  <si>
    <t>Ostatní</t>
  </si>
  <si>
    <t>Výškové práce</t>
  </si>
  <si>
    <t>Prostupy stěnou, včetně zapravení</t>
  </si>
  <si>
    <t>Montáž Prostupy stěnou, včetně zapravení</t>
  </si>
  <si>
    <t>Vybudování požárních ucpávek</t>
  </si>
  <si>
    <t>Montáž Vybudování požárních ucpávek</t>
  </si>
  <si>
    <t>MontážVybudování kabelových stoupaček</t>
  </si>
  <si>
    <t>SLP - Ostatní společné náklady</t>
  </si>
  <si>
    <t>PZTS,EKV - instalační materiál</t>
  </si>
  <si>
    <t>Popis: Kotvení krytu funkční při požáru. Systém kotev, kotevních konzol a šroubení pro kotvení do pevné nosné konstrukce vyhovující požadavkům na funkčnost při požáru.
Včetně doložení osvědčení požární odolnosti dle požadavků PBŘ.</t>
  </si>
  <si>
    <t>Přídavný kryt pro napájecí zdroj, funkční při požáru</t>
  </si>
  <si>
    <t>Popis: Přídavný kryt pro sestavu napájecího zdroje, funkční při požáru 30 minut. Provedení interiérové, instalace na stěnu.
Včetně doložení osvědčení požární odolnosti dle požadavků PBŘ.</t>
  </si>
  <si>
    <t>6</t>
  </si>
  <si>
    <t>Certifikační měření datových kabelů včetně vypracování měřících certifikačních protokolů</t>
  </si>
  <si>
    <t>KMU4T-W.HF.PI</t>
  </si>
  <si>
    <t>Ovládací klávesnice PZTS s integrovanou čtečkou EKV</t>
  </si>
  <si>
    <t>ASSET 8</t>
  </si>
  <si>
    <t>Expander Sběrnicový modul PZTS v krytu, 8x trojitě vyvážený vstup</t>
  </si>
  <si>
    <t>AD800-AM</t>
  </si>
  <si>
    <t>MC370-S12</t>
  </si>
  <si>
    <t>Popis: Magnetický kontakt závrtný - komplet sestava pro okna, MG plastový polarizovaný zápustný s pracovní mezerou 25mm, kabel 2m, do kovu pro ocelové rámy, Certifikovaný Stupeň 3 Střední a vysoké riziko dle EN50131-1</t>
  </si>
  <si>
    <t>Popis: Magnetický kontakt závrtný - komplet sestava pro dveře, MG plastový polarizovaný zápustný s pracovní mezerou 25mm, kabel 2m, do kovu, Certifikovaný Stupeň 3 Střední a vysoké riziko dle EN50131-1</t>
  </si>
  <si>
    <t>Popis: Digitální duální (PIR+MW) detektor s dosahem 15m (85°) a funkcí antimasking , Certifikovaný Stupeň 3 Střední a vysoké riziko dle EN50131-1</t>
  </si>
  <si>
    <t>Popis: Detektor tříštění skla, detektor s antimaskingem, typy skel: tabulové &amp; kalené jednosklo, dvojsklo a trojsklo; tabulové dvojsklo s ochranou fólií; jednoduché lepené nebo
s více skleněnými tabulemi s vnitřní fólií, Certifikovaný Stupeň 3 Střední a vysoké riziko dle EN50131-1</t>
  </si>
  <si>
    <t>Popis: Tísňové NC tlačítko s odklopným krytem a pamětí poplachu, Certifikovaný Stupeň 3 Střední a vysoké riziko dle EN50131-1</t>
  </si>
  <si>
    <t>Magnetický kontakt závrtný - komplet sestava pro okna, Certifikovaný Stupeň 3 dle EN50131-1</t>
  </si>
  <si>
    <t>Magnetický kontakt závrtný - komplet sestava pro dveře, Certifikovaný Stupeň 3 dle EN50131-1</t>
  </si>
  <si>
    <t>Digitální duální (PIR+MW) detektor s dosahem 15m (85°) AM, Certifikovaný Stupeň 3 dle EN50131-1</t>
  </si>
  <si>
    <t>Detektor tříštění skla, s antimaskingem, Certifikovaný Stupeň 3 dle EN50131-1</t>
  </si>
  <si>
    <t>ASSET 6.20</t>
  </si>
  <si>
    <t>Dveřní modul pro připojení snímačů pro 1 dveře jednotraně/oboustraně</t>
  </si>
  <si>
    <t>Popis: Sběrnicový modul PZTS/EKV  v krytu, 6x trojitě vyvážený vstup, 2x relé (max. zatížení kontaktů 3A/60V) na desce, 4 x výstup pro připojení výstupní karty, 2x Wiegand, 2x RS232 (umožňuje připojit celkem dvě čtečky), 1x RS485 pro infopanel, včetně instalačního boxu a příslušenství</t>
  </si>
  <si>
    <t>EKV bezkontaktní čtečka karet, prostředí venkovní</t>
  </si>
  <si>
    <t>ASSET 603</t>
  </si>
  <si>
    <t>Instalace - IP kamera, komplet včetně příslušenství</t>
  </si>
  <si>
    <t>DOME kamera</t>
  </si>
  <si>
    <t>Kamerová zkouška v místě instalace, pro určení optimální polohy kamery</t>
  </si>
  <si>
    <t>Hodinová zúčtovací sazba montér slaboproudých zařízení</t>
  </si>
  <si>
    <t>HZS3221</t>
  </si>
  <si>
    <t>Položka obsahuje práce spojené s demontáží stávající kamery CCTV včetně kabeláže.</t>
  </si>
  <si>
    <t>Hodinová zúčtovací sazba elektrikář odborný</t>
  </si>
  <si>
    <t>HZS2222</t>
  </si>
  <si>
    <t xml:space="preserve">Položka obsahuje práce spojené s odrytím a přeložkou stávajícího vedení k dveřnímu zámku a tlačítku, které má zůstat zachováno.
</t>
  </si>
  <si>
    <t>Položka obsahuje práce spojené s opětovnou montáží stávající kamery CCTV na novou pozici, zapojení a nastavení, čištění kamery.</t>
  </si>
  <si>
    <t>Položka obsahuje práce spojené se zapojením kabelu CCTV do stávajícího patch panelu v rozvaděči</t>
  </si>
  <si>
    <t>Propojovací patch kabel metalický cat5E, délka 1m</t>
  </si>
  <si>
    <t>Propojovací patch kabel metalický cat5E, délka 1,5m</t>
  </si>
  <si>
    <t>Propojovací patch kabel metalický cat5E, délka 0,5m</t>
  </si>
  <si>
    <t>Patch panel 1U, 48xRJ45, UTP Cat.5E, s čelní prachovou krytkou, kabely zakončeny v IDC zářezových kontaktních blocích včetně krytky zářezových kontaktů.</t>
  </si>
  <si>
    <t>Kabel CCTV datový UTPcat5E, instalační stíněný kabel CAT5E s LSOHFR pláštěm a třídou reakce na oheň B2ca-s1,d1,a1</t>
  </si>
  <si>
    <t>Molex MLG-00028-02</t>
  </si>
  <si>
    <t>Montáž - datová dvojzásuvka do stěny, včetně příslušenství</t>
  </si>
  <si>
    <t>Telefon kancelářský, kompletní sestava</t>
  </si>
  <si>
    <t>pro napájení DT</t>
  </si>
  <si>
    <t>Popis: Páteřní nosné trasy a příslušenství pro uložení kabelů, kabelový žlab rozměru cca. 200x100mm s plným víkem, sednizimirově zinkovaný, včetně montážního a nosného příslušenství (spojky, držáky, nosníky, podpěry),  spojovacího materiálu (šrouby, hmoždiny, vruty), ohybů a tvarovek, a kabelových příchytek, kompletní funkční sestava</t>
  </si>
  <si>
    <t>Popis: Páteřní a odbočné nosné trasy a příslušenství pro uložení kabelů, kabelový žlab rozměru cca. 100x50mm s plným víkem, sednizimirově zinkovaný, včetně montážního a nosného příslušenství (spojky, držáky, nosníky, podpěry),  spojovacího materiálu (šrouby, hmoždiny, vruty), ohybů a tvarovek, a kabelových příchytek, kompletní funkční sestava</t>
  </si>
  <si>
    <t>Instalační příslušenství trubek (příchytky, spojky, rozbočné krabice trubkování …)</t>
  </si>
  <si>
    <t xml:space="preserve">Kabelový drátěný žlab a žebřík do kabelové stoupačky </t>
  </si>
  <si>
    <t>Instalace kabelového žlabu v kompletní sestavě včetně příslušenství, včetně tvarování pro změnu směry trasy, kompletní sestava včetně příslušenství</t>
  </si>
  <si>
    <t>Kabelový drátěný žlab 150x100 i ve funkci kabelového žebříku, včetně montážního a nosného příslušenství (spojky, držáky, nosníky, podpěry),  spojovacího materiálu (šrouby, hmoždiny, vruty), ohybů a tvarovek, a kabelových příchytek, kompletní funkční sestava</t>
  </si>
  <si>
    <t>Základní programování a nastavení</t>
  </si>
  <si>
    <t>Kabelový žebřík do kabelové stoupačky rozměru 50x50, včetně montážního a nosného příslušenství (spojky, držáky, nosníky, podpěry),  spojovacího materiálu (šrouby, hmoždiny, vruty), ohybů a tvarovek, a kabelových příchytek, kompletní funkční sestava</t>
  </si>
  <si>
    <t>Implementace instalovaných prvků technologií PZTS, EKV, EPS do stávající grafické nadstavby</t>
  </si>
  <si>
    <t>Implementace mapových podkladů vestavby do stávající grafické nadstavby</t>
  </si>
  <si>
    <t>Položka obsahuje stavební přípomoci spojené s instalací kabelových tras</t>
  </si>
  <si>
    <t>Cisco Catalyst C9200-48T</t>
  </si>
  <si>
    <t>C9200-STACK-KIT</t>
  </si>
  <si>
    <t>Switch 48 portů</t>
  </si>
  <si>
    <t>Popis: Spravovatelný switch 19"  porty 48 x RJ-45 10/100/1000 Mb/s, 4 x 1/10G SFP slot, 2 x RJ-45 (konzole + management), 1 x mini USB typ B (konzole), 2 x USB 2.0.
Přepínací kapacita switche je až 176 Gbps a rychlost směrování činí až 130,95 Mpps. Rozměry: 445 x 288 x 44 mm
Včetně licence. Kompatibilní se stávající IT technikou provozovatele Cisco Catalyst C9200 pro jednotnou správu.</t>
  </si>
  <si>
    <t>Sada pro stohování přepínačů switch</t>
  </si>
  <si>
    <t>Popis: Sada pro stohování přepínačů switch, stack-kit, která se skládá z kabelu a 2 modulů, včetně stohovacího kabelu délky 3metry</t>
  </si>
  <si>
    <t>SFP modul, SM, kompatibilní se switchem</t>
  </si>
  <si>
    <t xml:space="preserve">PoE injektor </t>
  </si>
  <si>
    <t>Montáž PoE injektoru</t>
  </si>
  <si>
    <t>Zásuvka datová UTP cat.5E dvojitá komplet, pro instalaci na zeď</t>
  </si>
  <si>
    <t>Popis: Zásuvka datová UTP cat.5E dvojitá komplet, 2xRJ45 s dvířky/záclonkou, pro instalaci na zeď, komplet včetně instalační krabice pro zapuštění do zdi a příslušenství.</t>
  </si>
  <si>
    <t>Zásuvka datová UTP cat.5E dvojitá komplet, pro instalaci do podhledu</t>
  </si>
  <si>
    <t>Popis: Zásuvka datová UTP cat.5E dvojitá komplet, 2xRJ45 s dvířky/záclonkou, pro instalaci do podhledu, komplet včetně instalační krabice a příslušenství.</t>
  </si>
  <si>
    <t>Zásuvka datová UTP cat.5E komplet, pro instalaci do podlahové krybice</t>
  </si>
  <si>
    <t>Podlahová krabice</t>
  </si>
  <si>
    <t>Montáž - datová zásuvka do podlahové krabice, včetně příslušenství</t>
  </si>
  <si>
    <t>Montáž - sestava podlahové krabice komplet, včetně příslušenství</t>
  </si>
  <si>
    <t>Položka obsahuje práce spojené s napojením do stávajícího systému EPS, napojení na stávající kabelové vedení linky</t>
  </si>
  <si>
    <t xml:space="preserve">Položka obsahuje práce spojené s demontáží nebo posunem stávajících prvků </t>
  </si>
  <si>
    <t>Popis: podlahová krabice 24 modulů, rozměr 286   ×  286 mm, do betonové podlahy, kompletní sestava včetně instalační krabice do betonu, krycí desky, víko s povrchovou krytinou dle podlahy v dané místnosti.</t>
  </si>
  <si>
    <t>Napájecí zálohovaný zdroj</t>
  </si>
  <si>
    <t>Montáž napájecího zdroje</t>
  </si>
  <si>
    <t>Kotvení krytu, funkční při požáru</t>
  </si>
  <si>
    <t>D1.1</t>
  </si>
  <si>
    <t>742220141</t>
  </si>
  <si>
    <t>742220031</t>
  </si>
  <si>
    <t>742220211</t>
  </si>
  <si>
    <t>742220161</t>
  </si>
  <si>
    <t>742220232</t>
  </si>
  <si>
    <t>742220236</t>
  </si>
  <si>
    <t>D1.2</t>
  </si>
  <si>
    <t>D1.3</t>
  </si>
  <si>
    <t>D1.4</t>
  </si>
  <si>
    <t>D1.5</t>
  </si>
  <si>
    <t>D118-R-001</t>
  </si>
  <si>
    <t>D118-R-002</t>
  </si>
  <si>
    <t>D118-R-003</t>
  </si>
  <si>
    <t>D118-R-004</t>
  </si>
  <si>
    <t>D118-R-005</t>
  </si>
  <si>
    <t>D118-R-006</t>
  </si>
  <si>
    <t>D118-R-007</t>
  </si>
  <si>
    <t>D118-R-008</t>
  </si>
  <si>
    <t>D118-R-009</t>
  </si>
  <si>
    <t>D118-R-010</t>
  </si>
  <si>
    <t>D118-R-011</t>
  </si>
  <si>
    <t>D118-R-012</t>
  </si>
  <si>
    <t>D118-R-013</t>
  </si>
  <si>
    <t>D118-R-014</t>
  </si>
  <si>
    <t>D118-R-015</t>
  </si>
  <si>
    <t>D118-R-016</t>
  </si>
  <si>
    <t>D118-R-018</t>
  </si>
  <si>
    <t>D118-R-019</t>
  </si>
  <si>
    <t>D118-R-020</t>
  </si>
  <si>
    <t>D118-R-021</t>
  </si>
  <si>
    <t>D118-R-024</t>
  </si>
  <si>
    <t>D118-R-025</t>
  </si>
  <si>
    <t>D118-R-026</t>
  </si>
  <si>
    <t>D118-R-027</t>
  </si>
  <si>
    <t>D118-R-028</t>
  </si>
  <si>
    <t>D118-R-029</t>
  </si>
  <si>
    <t>D118-R-030</t>
  </si>
  <si>
    <t>D118-R-031</t>
  </si>
  <si>
    <t>D118-R-032</t>
  </si>
  <si>
    <t>D118-R-033</t>
  </si>
  <si>
    <t>D118-R-034</t>
  </si>
  <si>
    <t>D118-R-035</t>
  </si>
  <si>
    <t>D118-R-036</t>
  </si>
  <si>
    <t>D118-R-037</t>
  </si>
  <si>
    <t>D118-R-038</t>
  </si>
  <si>
    <t>D118-R-039</t>
  </si>
  <si>
    <t>D118-R-040</t>
  </si>
  <si>
    <t>D118-R-041</t>
  </si>
  <si>
    <t>D118-R-042</t>
  </si>
  <si>
    <t>D118-R-043</t>
  </si>
  <si>
    <t>D118-R-044</t>
  </si>
  <si>
    <t>D118-R-045</t>
  </si>
  <si>
    <t>D118-R-046</t>
  </si>
  <si>
    <t>D118-R-047</t>
  </si>
  <si>
    <t>D118-R-048</t>
  </si>
  <si>
    <t>D118-R-049</t>
  </si>
  <si>
    <t>D118-R-050</t>
  </si>
  <si>
    <t>D118-R-051</t>
  </si>
  <si>
    <t>D118-R-053</t>
  </si>
  <si>
    <t>D118-R-054</t>
  </si>
  <si>
    <t>D118-R-055</t>
  </si>
  <si>
    <t>D118-R-056</t>
  </si>
  <si>
    <t>D118-R-057</t>
  </si>
  <si>
    <t>D118-R-058</t>
  </si>
  <si>
    <t>D118-R-059</t>
  </si>
  <si>
    <t>D118-R-060</t>
  </si>
  <si>
    <t>D118-R-061</t>
  </si>
  <si>
    <t>D118-R-062</t>
  </si>
  <si>
    <t>D118-R-063</t>
  </si>
  <si>
    <t>D118-R-064</t>
  </si>
  <si>
    <t>D118-R-065</t>
  </si>
  <si>
    <t>D118-R-066</t>
  </si>
  <si>
    <t>D118-R-067</t>
  </si>
  <si>
    <t>D2.1</t>
  </si>
  <si>
    <t>D2.2</t>
  </si>
  <si>
    <t>D218-R-001</t>
  </si>
  <si>
    <t>D218-R-002</t>
  </si>
  <si>
    <t>D218-R-003</t>
  </si>
  <si>
    <t>D218-R-004</t>
  </si>
  <si>
    <t>D218-R-005</t>
  </si>
  <si>
    <t>D218-R-006</t>
  </si>
  <si>
    <t>D218-R-007</t>
  </si>
  <si>
    <t>D218-R-008</t>
  </si>
  <si>
    <t>D218-R-009</t>
  </si>
  <si>
    <t>D218-R-010</t>
  </si>
  <si>
    <t>D218-R-011</t>
  </si>
  <si>
    <t>D218-R-012</t>
  </si>
  <si>
    <t>D218-R-013</t>
  </si>
  <si>
    <t>D218-R-014</t>
  </si>
  <si>
    <t>D218-R-015</t>
  </si>
  <si>
    <t>D218-R-016</t>
  </si>
  <si>
    <t>D218-R-017</t>
  </si>
  <si>
    <t>D218-R-018</t>
  </si>
  <si>
    <t>D218-R-019</t>
  </si>
  <si>
    <t>D218-R-020</t>
  </si>
  <si>
    <t>D218-R-021</t>
  </si>
  <si>
    <t>D218-R-022</t>
  </si>
  <si>
    <t>D218-R-023</t>
  </si>
  <si>
    <t>D218-R-024</t>
  </si>
  <si>
    <t>D218-R-025</t>
  </si>
  <si>
    <t>D218-R-026</t>
  </si>
  <si>
    <t>D218-R-027</t>
  </si>
  <si>
    <t>D218-R-028</t>
  </si>
  <si>
    <t>D218-R-029</t>
  </si>
  <si>
    <t>D218-R-030</t>
  </si>
  <si>
    <t>D218-R-031</t>
  </si>
  <si>
    <t>D218-R-032</t>
  </si>
  <si>
    <t>D218-R-033</t>
  </si>
  <si>
    <t>D218-R-034</t>
  </si>
  <si>
    <t>D218-R-035</t>
  </si>
  <si>
    <t>D218-R-036</t>
  </si>
  <si>
    <t>D218-R-037</t>
  </si>
  <si>
    <t>D218-R-038</t>
  </si>
  <si>
    <t>D218-R-039</t>
  </si>
  <si>
    <t>D218-R-040</t>
  </si>
  <si>
    <t>D3.1</t>
  </si>
  <si>
    <t>D318-R-001</t>
  </si>
  <si>
    <t>D318-R-023</t>
  </si>
  <si>
    <t>D318-R-024</t>
  </si>
  <si>
    <t>D318-R-025</t>
  </si>
  <si>
    <t>D318-R-027</t>
  </si>
  <si>
    <t>D318-R-029</t>
  </si>
  <si>
    <t>D318-R-030</t>
  </si>
  <si>
    <t>D4.1</t>
  </si>
  <si>
    <t>D418-R-001</t>
  </si>
  <si>
    <t>D418-R-002</t>
  </si>
  <si>
    <t>D418-R-003</t>
  </si>
  <si>
    <t>D418-R-004</t>
  </si>
  <si>
    <t>D418-R-005</t>
  </si>
  <si>
    <t>D418-R-006</t>
  </si>
  <si>
    <t>D418-R-007</t>
  </si>
  <si>
    <t>D418-R-008</t>
  </si>
  <si>
    <t>D418-R-010</t>
  </si>
  <si>
    <t>D418-R-011</t>
  </si>
  <si>
    <t>D418-R-012</t>
  </si>
  <si>
    <t>D418-R-013</t>
  </si>
  <si>
    <t>D418-R-014</t>
  </si>
  <si>
    <t>D418-R-015</t>
  </si>
  <si>
    <t>D418-R-016</t>
  </si>
  <si>
    <t>D418-R-017</t>
  </si>
  <si>
    <t>D418-R-018</t>
  </si>
  <si>
    <t>D418-R-019</t>
  </si>
  <si>
    <t>D418-R-021</t>
  </si>
  <si>
    <t>D418-R-022</t>
  </si>
  <si>
    <t>D418-R-023</t>
  </si>
  <si>
    <t>D418-R-024</t>
  </si>
  <si>
    <t>A8</t>
  </si>
  <si>
    <t>Ústředna PZTS</t>
  </si>
  <si>
    <t>Popis: řídící jednotka ASSET 808 2C v kovovém krytu, 8 x linka á 30adres, 1 x ASSET8 v2.2, port ETHERNET, certifikace NBÚ -3, kombinující systém PZTS a EKV, včetně všeho příslušenství nutného pro správnou činost</t>
  </si>
  <si>
    <t>Popis: Expander Sběrnicový modul PZTS v krytu, 8x trojitě vyvážený vstup, 8x výstup pro připojení výstupní karty (relé nebo otevřený kolektor), tamper kontakt, komplet sestava včetně všeho příslušenství nutného pro správnou činost</t>
  </si>
  <si>
    <t>Popis: Klávesnice pro ovládání PZTS, bílá, dvouřádkový displej, podsvícená klávesnice, Čtečka bezkontaktních karet  HF 13,56 MHz Mifare Classic  (zápis/čtení sektoru) a Mifare Desfire (šifrování karet EV2 na aplikační úrovni s využitím diverzifikovaných klíčů), včetně všeho příslušenství nutného pro správnou činost</t>
  </si>
  <si>
    <t>HPSG3-12V10A-E-LCD</t>
  </si>
  <si>
    <t>ASSET 808 2C</t>
  </si>
  <si>
    <t>Popis: Napájecí zálohovaný zdroj PZTS 13,8Vss/10A, LCD displej, s výstupy do PZTS, provedení v souladu s požadavky normy EN50131-6 pro stupeň zabezpečení 3 a třídu prostředí II., v kovovém boxu s prostorem pro AKU až 65Ah, tamper kontakt, komplet sestava včetně všeho příslušenství nutného pro správnou činost</t>
  </si>
  <si>
    <t>KX15DTAM  nebo FLX-A-DAM-X9</t>
  </si>
  <si>
    <t>S3040/SR</t>
  </si>
  <si>
    <t>Popis: Čtečka bezkontaktních karet HF 13,56 MHz Mifare Desfire (šifrování karet EV2 na aplikační úrovni s využitím diverzifikovaných klíčů), kompatibilní se systémem PZTS a EKV, pro instalaci do venkovního prostředí, včetně všeho příslušenství nutného pro správnou činost</t>
  </si>
  <si>
    <t>Popis: Dveřní elektrický zámek elektromechanický samozamykací ovládaný z EKV, kompletní sestava do venkovních dveří na fasádě, včetně všeho příslušenství nutného pro správnou činost</t>
  </si>
  <si>
    <t>AVIGILON 2.0C-H5A-D1-IR</t>
  </si>
  <si>
    <t>JČ</t>
  </si>
  <si>
    <t>JČ - jednotný čas</t>
  </si>
  <si>
    <t>D418-R-025</t>
  </si>
  <si>
    <t>D418-R-026</t>
  </si>
  <si>
    <t>D418-R-027</t>
  </si>
  <si>
    <t>D418-R-028</t>
  </si>
  <si>
    <t>D418-R-029</t>
  </si>
  <si>
    <t>D418-R-030</t>
  </si>
  <si>
    <t>D3.2</t>
  </si>
  <si>
    <t>D318-R-038</t>
  </si>
  <si>
    <t>D318-R-039</t>
  </si>
  <si>
    <t>D318-R-040</t>
  </si>
  <si>
    <t>JČ - jednotný čas - instalační materiál</t>
  </si>
  <si>
    <t>Box s víčkem pro napojení na stávající vedení, svorkovnice</t>
  </si>
  <si>
    <t>Montáž boxu</t>
  </si>
  <si>
    <t>Kabel  2x2,5 s měděným jádrem,  B2ca s1 d1 a1</t>
  </si>
  <si>
    <t>Popis: DOME kamera, IP, 2MPx, provedení kompakt, s integrovaným IR přísvitem do 35m (15m nejširší záběr), senzor 1/2.8”progressive scan CMOS s citlivostí 0.027 lux a funkcí LigtCatcher, výkonné WDR (132dB/20fps, 126dB/30fps), kompresi H.264/H.265, HDSM Smart Codec, motor zoom objektiv 99° až 34°. Napájení PoE (802.3af, class 3) nebo 12VDC, 24VAC. Provedení kamery vnitřní zodolněné, IK10. Kompletní sestava včetně boxu pro napojení a instalaci kamery na stěnu/strop a ostatního příslušenství nutného pro úplné sestavení prvku.</t>
  </si>
  <si>
    <t>Jednostranné ručičkové hodiny, montáž nástěnná, kulaté průměr cifrníku 400mm . Provedení hodin vnitřní školní, číslice černé barvy. Hodinový strojek pro polarizované minutové impulsy 24 V.</t>
  </si>
  <si>
    <t>Ukončení kabelu, ukončení jedné strany do svorkovnice</t>
  </si>
  <si>
    <t>742340002</t>
  </si>
  <si>
    <t>Montáž nástěnných hodin</t>
  </si>
  <si>
    <t>Licence pro kameru do stávajícího systému Avigilon Enterprise</t>
  </si>
  <si>
    <t>Zásuvka datová UTP cat.5E komplet, 1xRJ45, pro instalaci do podhledu</t>
  </si>
  <si>
    <t>Popis: Zásuvka datová UTP cat.5E komplet, 1xRJ45 s dvířky/záclonkou, pro instalaci do podhledu, komplet včetně instalační krabice a příslušenství.</t>
  </si>
  <si>
    <t>Montáž - datová zásuvka do stěny, včetně příslušenství</t>
  </si>
  <si>
    <t>Popis: Přídavný napájecí zdroj pro použití v systému EPS, výstupní napětí 24V DC s elektronickým jištěním proti zkratu, vstup 230V AC, provedení vnitřní, v boxu s možností připojit záložní akumulátor 2x12V/24Ah. Instalace na zeď.</t>
  </si>
  <si>
    <t>Linkový modul EPS V/V, rozšiřuje počet vstupů a výstupů ústředny EPS, pro připojení do kruhové sběrnice EPS, 4 vstupy monitorovací a 2 releové výstupy ovládací, kompletní sestava včetně instalačního boxu</t>
  </si>
  <si>
    <t>Linkový modul EPS REL, rozšiřuje počet výstupů ústředny EPS, pro připojení do kruhové sběrnice EPS, 4 releové výstupy ovládací, kompletní sestava včetně instalačního boxu</t>
  </si>
  <si>
    <t>Popis: Zásuvka datová UTP cat.5E komplet 1xRJ45 s dvířky/záclonkou, pro instalaci do podlahové krabice, komplet včetně instalačního příslušenství.
Nestíněný zásuvkový modul 22,5x45 mm v úhlovém provedení, se zářezovým systémem s protiprachovou krytkou zářezových kontaktů a konektorem RJ45 s čelní prachovou krytkou. Určen k montáži do montážních prvků s aperturou 45x45 mm.</t>
  </si>
  <si>
    <t>Zásuvka datová UTP cat.5E průmyslová na DIN lištu komplet, pro instalaci do rozvaděče MaR</t>
  </si>
  <si>
    <t>Popis: Zásuvka datová UTP cat.5E komplet, 1xRJ45 s dvířky/záclonkou, pro instalaci na DIN lištu do rozvaděče MaR, komplet včetně instalační krabice a příslušenství.</t>
  </si>
  <si>
    <t>Chránička prům.40mm HDPE, UV stabilní venkovní</t>
  </si>
  <si>
    <t>Chránička prům.40mm HDPE, venkovní zemní</t>
  </si>
  <si>
    <t>Položka obsahuje práce spojené s demontáží stávajících prvků a rozvodů slaboproudých systémů</t>
  </si>
  <si>
    <t>Hodinová zúčtovací sazba montér slaboproudých zařízení specialista</t>
  </si>
  <si>
    <t>Čištění stávající kamery</t>
  </si>
  <si>
    <t xml:space="preserve">Položka obsahuje práce spojené s přepojením stávajícího systému EKV které má zůstat zachováno do nové ústředny PZTS.
</t>
  </si>
  <si>
    <t>Položka obsahuje práce spojené s napojením na stávající systém JČ.</t>
  </si>
  <si>
    <t>Položka obsahuje práce spojené s napojením do stávajícího systému</t>
  </si>
  <si>
    <t>Položka obsahuje práce spojené s přepojením stávající linky EPS stávajícího systému EPS ve zbytku do funkčního stavu po dobu stavby. Nastavení systému EPS, zkouška dočasného nastavení systému po dobu stavby.</t>
  </si>
  <si>
    <t>Kabel datový F/UTP cat5E, instalační stíněný kabel CAT5E, s třídou reakce na oheň B2ca-s1,d1,a1</t>
  </si>
  <si>
    <t>D218-R-055</t>
  </si>
  <si>
    <t>D218-R-056</t>
  </si>
  <si>
    <t>Přepěťová ochrana 1x data+PoE pro LAN, boxové provedení</t>
  </si>
  <si>
    <t>Dokumentace DSPS dle standardů SUKB</t>
  </si>
  <si>
    <t>SK</t>
  </si>
  <si>
    <t>JC</t>
  </si>
  <si>
    <t>REAPITULACE</t>
  </si>
  <si>
    <t>DPH 21%</t>
  </si>
  <si>
    <t>bez DPH</t>
  </si>
  <si>
    <t>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</si>
</sst>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6">
    <numFmt numFmtId="41" formatCode="_-* #,##0_-;\-* #,##0_-;_-* &quot;-&quot;_-;_-@_-"/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_-* #,##0.00\ _K_č_-;\-* #,##0.00\ _K_č_-;_-* &quot;-&quot;??\ _K_č_-;_-@_-"/>
    <numFmt numFmtId="165" formatCode="_(#,##0&quot;.&quot;_);;;_(@_)"/>
    <numFmt numFmtId="166" formatCode="_(#,##0.0??;[Red]\-\ #,##0.0??;[Blue]&quot;–&quot;???;_(@_)"/>
    <numFmt numFmtId="167" formatCode="_(#,##0.00_);[Red]\-\ #,##0.00_);[Blue]&quot;–&quot;??;_(@_)"/>
    <numFmt numFmtId="168" formatCode="_(#,##0_);[Red]\-\ #,##0_);[Blue]&quot;–&quot;??;_(@_)"/>
    <numFmt numFmtId="169" formatCode="_(#,##0.00_);[Red]\-\ #,##0.00_);&quot;–&quot;??;_(@_)"/>
    <numFmt numFmtId="170" formatCode="_(#,##0_);[Red]\-\ #,##0_);&quot;–&quot;??;_(@_)"/>
    <numFmt numFmtId="171" formatCode="_-&quot;Ł&quot;* #,##0_-;\-&quot;Ł&quot;* #,##0_-;_-&quot;Ł&quot;* &quot;-&quot;_-;_-@_-"/>
    <numFmt numFmtId="172" formatCode="_-&quot;Ł&quot;* #,##0.00_-;\-&quot;Ł&quot;* #,##0.00_-;_-&quot;Ł&quot;* &quot;-&quot;??_-;_-@_-"/>
    <numFmt numFmtId="173" formatCode="#,##0.000"/>
    <numFmt numFmtId="174" formatCode="#"/>
    <numFmt numFmtId="175" formatCode="#,##0.\-"/>
    <numFmt numFmtId="176" formatCode="#,##0.00\ &quot;Kč&quot;"/>
  </numFmts>
  <fonts count="86">
    <font>
      <sz val="10"/>
      <name val="Arial"/>
      <charset val="238"/>
    </font>
    <font>
      <sz val="10"/>
      <name val="Arial"/>
      <family val="2"/>
      <charset val="238"/>
    </font>
    <font>
      <sz val="9"/>
      <name val="Arial CE"/>
      <charset val="238"/>
    </font>
    <font>
      <b/>
      <sz val="12"/>
      <color indexed="28"/>
      <name val="Arial CE"/>
      <family val="2"/>
      <charset val="238"/>
    </font>
    <font>
      <sz val="12"/>
      <color indexed="28"/>
      <name val="Arial CE"/>
      <family val="2"/>
      <charset val="238"/>
    </font>
    <font>
      <b/>
      <sz val="10"/>
      <color indexed="18"/>
      <name val="Arial CE"/>
      <family val="2"/>
      <charset val="238"/>
    </font>
    <font>
      <sz val="10"/>
      <name val="Arial CE"/>
      <charset val="238"/>
    </font>
    <font>
      <sz val="9"/>
      <color indexed="8"/>
      <name val="Arial"/>
      <family val="2"/>
      <charset val="238"/>
    </font>
    <font>
      <sz val="9"/>
      <color indexed="8"/>
      <name val="Arial CE"/>
      <charset val="238"/>
    </font>
    <font>
      <b/>
      <sz val="9"/>
      <color indexed="18"/>
      <name val="Arial"/>
      <family val="2"/>
      <charset val="238"/>
    </font>
    <font>
      <b/>
      <sz val="12"/>
      <color indexed="25"/>
      <name val="Arial"/>
      <family val="2"/>
      <charset val="238"/>
    </font>
    <font>
      <sz val="10"/>
      <name val="Helv"/>
      <charset val="238"/>
    </font>
    <font>
      <sz val="10"/>
      <name val="MS Sans Serif"/>
      <family val="2"/>
      <charset val="238"/>
    </font>
    <font>
      <b/>
      <sz val="9"/>
      <color indexed="18"/>
      <name val="Arial CE"/>
      <family val="2"/>
      <charset val="238"/>
    </font>
    <font>
      <b/>
      <sz val="12"/>
      <color indexed="61"/>
      <name val="Arial CE"/>
      <family val="2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7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1"/>
      <color indexed="9"/>
      <name val="Calibri"/>
      <family val="2"/>
      <charset val="238"/>
    </font>
    <font>
      <sz val="11"/>
      <color indexed="62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</font>
    <font>
      <b/>
      <sz val="11"/>
      <color indexed="63"/>
      <name val="Calibri"/>
      <family val="2"/>
      <charset val="238"/>
    </font>
    <font>
      <sz val="11"/>
      <color indexed="10"/>
      <name val="Calibri"/>
      <family val="2"/>
      <charset val="238"/>
    </font>
    <font>
      <b/>
      <sz val="10"/>
      <color indexed="59"/>
      <name val="Arial CE"/>
      <family val="2"/>
      <charset val="238"/>
    </font>
    <font>
      <sz val="8"/>
      <name val="Arial"/>
      <family val="2"/>
    </font>
    <font>
      <b/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10"/>
      <color indexed="9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color indexed="12"/>
      <name val="Arial CE"/>
      <family val="2"/>
      <charset val="238"/>
    </font>
    <font>
      <sz val="10"/>
      <color indexed="20"/>
      <name val="Arial"/>
      <family val="2"/>
      <charset val="238"/>
    </font>
    <font>
      <b/>
      <sz val="10"/>
      <color indexed="9"/>
      <name val="Arial"/>
      <family val="2"/>
      <charset val="238"/>
    </font>
    <font>
      <sz val="8"/>
      <color indexed="8"/>
      <name val=".HelveticaLightTTEE"/>
      <family val="2"/>
      <charset val="2"/>
    </font>
    <font>
      <b/>
      <sz val="10"/>
      <color indexed="8"/>
      <name val=".HelveticaLightTTEE"/>
      <charset val="238"/>
    </font>
    <font>
      <b/>
      <sz val="15"/>
      <color indexed="62"/>
      <name val="Arial"/>
      <family val="2"/>
      <charset val="238"/>
    </font>
    <font>
      <b/>
      <sz val="13"/>
      <color indexed="62"/>
      <name val="Arial"/>
      <family val="2"/>
      <charset val="238"/>
    </font>
    <font>
      <b/>
      <sz val="11"/>
      <color indexed="62"/>
      <name val="Arial"/>
      <family val="2"/>
      <charset val="238"/>
    </font>
    <font>
      <b/>
      <sz val="12"/>
      <name val="Courier New CE"/>
      <charset val="238"/>
    </font>
    <font>
      <b/>
      <i/>
      <u/>
      <sz val="14"/>
      <name val="Arial CE"/>
      <family val="2"/>
      <charset val="238"/>
    </font>
    <font>
      <b/>
      <u/>
      <sz val="12"/>
      <name val="Courier New CE"/>
      <charset val="238"/>
    </font>
    <font>
      <b/>
      <i/>
      <u/>
      <sz val="14"/>
      <name val="Courier New CE"/>
      <charset val="238"/>
    </font>
    <font>
      <b/>
      <sz val="18"/>
      <color indexed="62"/>
      <name val="Cambria"/>
      <family val="2"/>
      <charset val="238"/>
    </font>
    <font>
      <sz val="10"/>
      <color indexed="60"/>
      <name val="Arial"/>
      <family val="2"/>
      <charset val="238"/>
    </font>
    <font>
      <sz val="10"/>
      <name val="Times New Roman"/>
      <family val="1"/>
      <charset val="238"/>
    </font>
    <font>
      <sz val="12"/>
      <name val="Times New Roman CE"/>
      <charset val="238"/>
    </font>
    <font>
      <sz val="12"/>
      <name val="Arial"/>
      <family val="2"/>
      <charset val="238"/>
    </font>
    <font>
      <sz val="10"/>
      <color indexed="52"/>
      <name val="Arial"/>
      <family val="2"/>
      <charset val="238"/>
    </font>
    <font>
      <sz val="10"/>
      <color indexed="17"/>
      <name val="Arial"/>
      <family val="2"/>
      <charset val="238"/>
    </font>
    <font>
      <u/>
      <sz val="10"/>
      <name val="Courier New CE"/>
      <charset val="238"/>
    </font>
    <font>
      <i/>
      <u/>
      <sz val="10"/>
      <name val="Courier New CE"/>
      <charset val="238"/>
    </font>
    <font>
      <b/>
      <sz val="10"/>
      <name val="Courier New CE"/>
      <charset val="238"/>
    </font>
    <font>
      <b/>
      <u/>
      <sz val="10"/>
      <name val="Courier New CE"/>
      <charset val="238"/>
    </font>
    <font>
      <sz val="10"/>
      <name val="Helv"/>
      <charset val="204"/>
    </font>
    <font>
      <sz val="11"/>
      <name val="Times New Roman CE"/>
      <family val="1"/>
      <charset val="238"/>
    </font>
    <font>
      <sz val="10"/>
      <color indexed="10"/>
      <name val="Arial"/>
      <family val="2"/>
      <charset val="238"/>
    </font>
    <font>
      <sz val="10"/>
      <color indexed="62"/>
      <name val="Arial"/>
      <family val="2"/>
      <charset val="238"/>
    </font>
    <font>
      <b/>
      <sz val="10"/>
      <color indexed="52"/>
      <name val="Arial"/>
      <family val="2"/>
      <charset val="238"/>
    </font>
    <font>
      <b/>
      <sz val="10"/>
      <color indexed="63"/>
      <name val="Arial"/>
      <family val="2"/>
      <charset val="238"/>
    </font>
    <font>
      <i/>
      <sz val="10"/>
      <color indexed="23"/>
      <name val="Arial"/>
      <family val="2"/>
      <charset val="238"/>
    </font>
    <font>
      <sz val="11"/>
      <name val="Arial"/>
      <family val="2"/>
    </font>
    <font>
      <b/>
      <sz val="9"/>
      <color indexed="8"/>
      <name val="Arial"/>
      <family val="2"/>
    </font>
    <font>
      <u/>
      <sz val="12"/>
      <color indexed="8"/>
      <name val="formata"/>
      <charset val="238"/>
    </font>
    <font>
      <sz val="12"/>
      <name val="formata"/>
      <charset val="238"/>
    </font>
    <font>
      <b/>
      <sz val="16"/>
      <name val="Arial CE"/>
      <charset val="238"/>
    </font>
    <font>
      <b/>
      <sz val="12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charset val="238"/>
    </font>
    <font>
      <b/>
      <sz val="10"/>
      <name val="Arial CE"/>
      <family val="2"/>
      <charset val="238"/>
    </font>
    <font>
      <b/>
      <sz val="16"/>
      <name val="Arial CE"/>
      <family val="2"/>
      <charset val="238"/>
    </font>
    <font>
      <sz val="12"/>
      <name val="Arial CE"/>
      <family val="2"/>
      <charset val="238"/>
    </font>
    <font>
      <sz val="9"/>
      <color rgb="FF0070C0"/>
      <name val="Arial"/>
      <family val="2"/>
      <charset val="238"/>
    </font>
    <font>
      <sz val="9"/>
      <name val="Arial"/>
      <family val="2"/>
      <charset val="238"/>
    </font>
    <font>
      <b/>
      <sz val="14"/>
      <name val="Arial"/>
      <family val="2"/>
      <charset val="238"/>
    </font>
  </fonts>
  <fills count="2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4"/>
      </patternFill>
    </fill>
    <fill>
      <patternFill patternType="solid">
        <fgColor indexed="22"/>
      </patternFill>
    </fill>
    <fill>
      <patternFill patternType="solid">
        <fgColor indexed="11"/>
      </patternFill>
    </fill>
    <fill>
      <patternFill patternType="solid">
        <fgColor indexed="43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49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54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801">
    <xf numFmtId="0" fontId="0" fillId="0" borderId="0"/>
    <xf numFmtId="0" fontId="6" fillId="0" borderId="0" applyProtection="0"/>
    <xf numFmtId="0" fontId="74" fillId="0" borderId="0" applyNumberFormat="0" applyFill="0" applyBorder="0" applyAlignment="0" applyProtection="0">
      <alignment vertical="top"/>
      <protection locked="0"/>
    </xf>
    <xf numFmtId="0" fontId="37" fillId="0" borderId="0" applyProtection="0"/>
    <xf numFmtId="0" fontId="37" fillId="0" borderId="0" applyProtection="0"/>
    <xf numFmtId="0" fontId="11" fillId="0" borderId="0"/>
    <xf numFmtId="0" fontId="11" fillId="0" borderId="0"/>
    <xf numFmtId="0" fontId="15" fillId="0" borderId="0"/>
    <xf numFmtId="0" fontId="15" fillId="0" borderId="0"/>
    <xf numFmtId="49" fontId="6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37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49" fontId="6" fillId="0" borderId="1"/>
    <xf numFmtId="0" fontId="16" fillId="2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6" fillId="4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6" fillId="6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16" fillId="8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39" fillId="3" borderId="0" applyNumberFormat="0" applyBorder="0" applyAlignment="0" applyProtection="0"/>
    <xf numFmtId="0" fontId="16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39" fillId="9" borderId="0" applyNumberFormat="0" applyBorder="0" applyAlignment="0" applyProtection="0"/>
    <xf numFmtId="0" fontId="16" fillId="3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39" fillId="7" borderId="0" applyNumberFormat="0" applyBorder="0" applyAlignment="0" applyProtection="0"/>
    <xf numFmtId="0" fontId="16" fillId="2" borderId="0" applyNumberFormat="0" applyBorder="0" applyAlignment="0" applyProtection="0"/>
    <xf numFmtId="0" fontId="16" fillId="4" borderId="0" applyNumberFormat="0" applyBorder="0" applyAlignment="0" applyProtection="0"/>
    <xf numFmtId="0" fontId="16" fillId="6" borderId="0" applyNumberFormat="0" applyBorder="0" applyAlignment="0" applyProtection="0"/>
    <xf numFmtId="0" fontId="16" fillId="8" borderId="0" applyNumberFormat="0" applyBorder="0" applyAlignment="0" applyProtection="0"/>
    <xf numFmtId="0" fontId="16" fillId="9" borderId="0" applyNumberFormat="0" applyBorder="0" applyAlignment="0" applyProtection="0"/>
    <xf numFmtId="0" fontId="16" fillId="3" borderId="0" applyNumberFormat="0" applyBorder="0" applyAlignment="0" applyProtection="0"/>
    <xf numFmtId="0" fontId="16" fillId="10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6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39" fillId="5" borderId="0" applyNumberFormat="0" applyBorder="0" applyAlignment="0" applyProtection="0"/>
    <xf numFmtId="0" fontId="16" fillId="12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6" fillId="8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39" fillId="11" borderId="0" applyNumberFormat="0" applyBorder="0" applyAlignment="0" applyProtection="0"/>
    <xf numFmtId="0" fontId="16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39" fillId="10" borderId="0" applyNumberFormat="0" applyBorder="0" applyAlignment="0" applyProtection="0"/>
    <xf numFmtId="0" fontId="16" fillId="14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39" fillId="13" borderId="0" applyNumberFormat="0" applyBorder="0" applyAlignment="0" applyProtection="0"/>
    <xf numFmtId="0" fontId="16" fillId="10" borderId="0" applyNumberFormat="0" applyBorder="0" applyAlignment="0" applyProtection="0"/>
    <xf numFmtId="0" fontId="16" fillId="5" borderId="0" applyNumberFormat="0" applyBorder="0" applyAlignment="0" applyProtection="0"/>
    <xf numFmtId="0" fontId="16" fillId="12" borderId="0" applyNumberFormat="0" applyBorder="0" applyAlignment="0" applyProtection="0"/>
    <xf numFmtId="0" fontId="16" fillId="8" borderId="0" applyNumberFormat="0" applyBorder="0" applyAlignment="0" applyProtection="0"/>
    <xf numFmtId="0" fontId="16" fillId="10" borderId="0" applyNumberFormat="0" applyBorder="0" applyAlignment="0" applyProtection="0"/>
    <xf numFmtId="0" fontId="16" fillId="14" borderId="0" applyNumberFormat="0" applyBorder="0" applyAlignment="0" applyProtection="0"/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49" fontId="37" fillId="0" borderId="0">
      <alignment horizontal="left"/>
    </xf>
    <xf numFmtId="0" fontId="17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7" fillId="12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40" fillId="13" borderId="0" applyNumberFormat="0" applyBorder="0" applyAlignment="0" applyProtection="0"/>
    <xf numFmtId="0" fontId="17" fillId="17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40" fillId="11" borderId="0" applyNumberFormat="0" applyBorder="0" applyAlignment="0" applyProtection="0"/>
    <xf numFmtId="0" fontId="17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18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40" fillId="5" borderId="0" applyNumberFormat="0" applyBorder="0" applyAlignment="0" applyProtection="0"/>
    <xf numFmtId="0" fontId="17" fillId="15" borderId="0" applyNumberFormat="0" applyBorder="0" applyAlignment="0" applyProtection="0"/>
    <xf numFmtId="0" fontId="17" fillId="5" borderId="0" applyNumberFormat="0" applyBorder="0" applyAlignment="0" applyProtection="0"/>
    <xf numFmtId="0" fontId="17" fillId="12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18" borderId="0" applyNumberFormat="0" applyBorder="0" applyAlignment="0" applyProtection="0"/>
    <xf numFmtId="0" fontId="17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7" fillId="17" borderId="0" applyNumberFormat="0" applyBorder="0" applyAlignment="0" applyProtection="0"/>
    <xf numFmtId="0" fontId="17" fillId="16" borderId="0" applyNumberFormat="0" applyBorder="0" applyAlignment="0" applyProtection="0"/>
    <xf numFmtId="0" fontId="17" fillId="22" borderId="0" applyNumberFormat="0" applyBorder="0" applyAlignment="0" applyProtection="0"/>
    <xf numFmtId="0" fontId="18" fillId="4" borderId="0" applyNumberFormat="0" applyBorder="0" applyAlignment="0" applyProtection="0"/>
    <xf numFmtId="173" fontId="37" fillId="0" borderId="0"/>
    <xf numFmtId="0" fontId="19" fillId="11" borderId="2" applyNumberFormat="0" applyAlignment="0" applyProtection="0"/>
    <xf numFmtId="0" fontId="20" fillId="0" borderId="3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0" fontId="41" fillId="0" borderId="4" applyNumberFormat="0" applyFill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64" fontId="37" fillId="0" borderId="0" applyFont="0" applyFill="0" applyBorder="0" applyAlignment="0" applyProtection="0"/>
    <xf numFmtId="174" fontId="37" fillId="0" borderId="0"/>
    <xf numFmtId="41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1" fillId="0" borderId="0" applyNumberFormat="0" applyFill="0" applyBorder="0" applyAlignment="0" applyProtection="0"/>
    <xf numFmtId="0" fontId="22" fillId="6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42" fillId="0" borderId="0" applyNumberFormat="0" applyFill="0" applyBorder="0" applyAlignment="0" applyProtection="0">
      <alignment vertical="top"/>
      <protection locked="0"/>
    </xf>
    <xf numFmtId="0" fontId="26" fillId="23" borderId="8" applyNumberFormat="0" applyAlignment="0" applyProtection="0"/>
    <xf numFmtId="0" fontId="18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43" fillId="4" borderId="0" applyNumberFormat="0" applyBorder="0" applyAlignment="0" applyProtection="0"/>
    <xf numFmtId="0" fontId="27" fillId="3" borderId="2" applyNumberFormat="0" applyAlignment="0" applyProtection="0"/>
    <xf numFmtId="0" fontId="26" fillId="23" borderId="8" applyNumberFormat="0" applyAlignment="0" applyProtection="0"/>
    <xf numFmtId="0" fontId="44" fillId="23" borderId="8" applyNumberFormat="0" applyAlignment="0" applyProtection="0"/>
    <xf numFmtId="0" fontId="44" fillId="23" borderId="8" applyNumberFormat="0" applyAlignment="0" applyProtection="0"/>
    <xf numFmtId="0" fontId="44" fillId="23" borderId="8" applyNumberFormat="0" applyAlignment="0" applyProtection="0"/>
    <xf numFmtId="0" fontId="45" fillId="0" borderId="9" applyNumberFormat="0" applyFont="0" applyFill="0" applyAlignment="0" applyProtection="0">
      <alignment horizontal="left"/>
    </xf>
    <xf numFmtId="0" fontId="28" fillId="0" borderId="10" applyNumberFormat="0" applyFill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4" fontId="38" fillId="0" borderId="0" applyFont="0" applyFill="0" applyBorder="0" applyAlignment="0" applyProtection="0"/>
    <xf numFmtId="49" fontId="46" fillId="0" borderId="11" applyNumberFormat="0">
      <alignment horizontal="left" vertical="center"/>
    </xf>
    <xf numFmtId="0" fontId="23" fillId="0" borderId="5" applyNumberFormat="0" applyFill="0" applyAlignment="0" applyProtection="0"/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47" fillId="0" borderId="12" applyNumberFormat="0" applyFill="0" applyAlignment="0" applyProtection="0"/>
    <xf numFmtId="0" fontId="24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48" fillId="0" borderId="6" applyNumberFormat="0" applyFill="0" applyAlignment="0" applyProtection="0"/>
    <xf numFmtId="0" fontId="25" fillId="0" borderId="7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49" fillId="0" borderId="13" applyNumberFormat="0" applyFill="0" applyAlignment="0" applyProtection="0"/>
    <xf numFmtId="0" fontId="25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0" fontId="49" fillId="0" borderId="0" applyNumberFormat="0" applyFill="0" applyBorder="0" applyAlignment="0" applyProtection="0"/>
    <xf numFmtId="4" fontId="50" fillId="0" borderId="0" applyFill="0" applyBorder="0" applyProtection="0">
      <alignment horizontal="right"/>
    </xf>
    <xf numFmtId="4" fontId="51" fillId="0" borderId="0" applyFill="0" applyBorder="0" applyProtection="0"/>
    <xf numFmtId="4" fontId="51" fillId="0" borderId="0" applyFill="0" applyBorder="0" applyProtection="0"/>
    <xf numFmtId="4" fontId="51" fillId="0" borderId="0" applyFill="0" applyBorder="0" applyProtection="0"/>
    <xf numFmtId="4" fontId="52" fillId="0" borderId="0" applyFill="0" applyBorder="0" applyProtection="0"/>
    <xf numFmtId="4" fontId="53" fillId="0" borderId="0" applyFill="0" applyBorder="0" applyProtection="0"/>
    <xf numFmtId="0" fontId="29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54" fillId="0" borderId="0" applyNumberFormat="0" applyFill="0" applyBorder="0" applyAlignment="0" applyProtection="0"/>
    <xf numFmtId="0" fontId="30" fillId="13" borderId="0" applyNumberFormat="0" applyBorder="0" applyAlignment="0" applyProtection="0"/>
    <xf numFmtId="0" fontId="30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55" fillId="13" borderId="0" applyNumberFormat="0" applyBorder="0" applyAlignment="0" applyProtection="0"/>
    <xf numFmtId="0" fontId="72" fillId="0" borderId="0" applyFill="0" applyBorder="0" applyProtection="0"/>
    <xf numFmtId="0" fontId="38" fillId="0" borderId="0"/>
    <xf numFmtId="0" fontId="5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7" fillId="0" borderId="0"/>
    <xf numFmtId="0" fontId="5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9" fillId="0" borderId="0"/>
    <xf numFmtId="0" fontId="38" fillId="0" borderId="0"/>
    <xf numFmtId="0" fontId="39" fillId="0" borderId="0"/>
    <xf numFmtId="0" fontId="38" fillId="0" borderId="0"/>
    <xf numFmtId="0" fontId="38" fillId="0" borderId="0"/>
    <xf numFmtId="0" fontId="38" fillId="0" borderId="0"/>
    <xf numFmtId="0" fontId="6" fillId="0" borderId="0"/>
    <xf numFmtId="0" fontId="38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7" fillId="0" borderId="0"/>
    <xf numFmtId="0" fontId="37" fillId="0" borderId="0"/>
    <xf numFmtId="0" fontId="37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6" fillId="0" borderId="0"/>
    <xf numFmtId="0" fontId="6" fillId="0" borderId="0"/>
    <xf numFmtId="0" fontId="6" fillId="0" borderId="0"/>
    <xf numFmtId="0" fontId="6" fillId="0" borderId="0"/>
    <xf numFmtId="0" fontId="37" fillId="0" borderId="0"/>
    <xf numFmtId="0" fontId="38" fillId="0" borderId="0"/>
    <xf numFmtId="0" fontId="38" fillId="0" borderId="0"/>
    <xf numFmtId="0" fontId="37" fillId="0" borderId="0"/>
    <xf numFmtId="0" fontId="11" fillId="0" borderId="0"/>
    <xf numFmtId="0" fontId="37" fillId="0" borderId="0"/>
    <xf numFmtId="0" fontId="37" fillId="0" borderId="0"/>
    <xf numFmtId="0" fontId="6" fillId="0" borderId="0"/>
    <xf numFmtId="0" fontId="6" fillId="0" borderId="0"/>
    <xf numFmtId="0" fontId="37" fillId="0" borderId="0"/>
    <xf numFmtId="0" fontId="75" fillId="0" borderId="0"/>
    <xf numFmtId="0" fontId="75" fillId="0" borderId="0"/>
    <xf numFmtId="0" fontId="38" fillId="0" borderId="0"/>
    <xf numFmtId="0" fontId="5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57" fillId="0" borderId="0" applyProtection="0"/>
    <xf numFmtId="0" fontId="75" fillId="0" borderId="0"/>
    <xf numFmtId="0" fontId="75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49" fontId="37" fillId="0" borderId="0" applyProtection="0"/>
    <xf numFmtId="49" fontId="37" fillId="0" borderId="0" applyProtection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38" fillId="0" borderId="0"/>
    <xf numFmtId="0" fontId="1" fillId="0" borderId="0"/>
    <xf numFmtId="0" fontId="6" fillId="0" borderId="0"/>
    <xf numFmtId="0" fontId="31" fillId="7" borderId="14" applyNumberFormat="0" applyFont="0" applyAlignment="0" applyProtection="0"/>
    <xf numFmtId="0" fontId="32" fillId="11" borderId="15" applyNumberFormat="0" applyAlignment="0" applyProtection="0"/>
    <xf numFmtId="0" fontId="31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37" fillId="7" borderId="14" applyNumberFormat="0" applyFont="0" applyAlignment="0" applyProtection="0"/>
    <xf numFmtId="0" fontId="28" fillId="0" borderId="10" applyNumberFormat="0" applyFill="0" applyAlignment="0" applyProtection="0"/>
    <xf numFmtId="0" fontId="59" fillId="0" borderId="10" applyNumberFormat="0" applyFill="0" applyAlignment="0" applyProtection="0"/>
    <xf numFmtId="0" fontId="59" fillId="0" borderId="10" applyNumberFormat="0" applyFill="0" applyAlignment="0" applyProtection="0"/>
    <xf numFmtId="0" fontId="59" fillId="0" borderId="10" applyNumberFormat="0" applyFill="0" applyAlignment="0" applyProtection="0"/>
    <xf numFmtId="0" fontId="35" fillId="0" borderId="16">
      <alignment horizontal="left" vertical="center" wrapText="1" indent="1"/>
    </xf>
    <xf numFmtId="0" fontId="35" fillId="0" borderId="16">
      <alignment horizontal="left" vertical="center" wrapText="1" indent="1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0" fontId="37" fillId="0" borderId="0">
      <alignment horizontal="center" vertical="center"/>
      <protection locked="0"/>
    </xf>
    <xf numFmtId="0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6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1" fontId="37" fillId="0" borderId="0">
      <alignment horizontal="center" vertical="center"/>
      <protection locked="0"/>
    </xf>
    <xf numFmtId="0" fontId="22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60" fillId="6" borderId="0" applyNumberFormat="0" applyBorder="0" applyAlignment="0" applyProtection="0"/>
    <xf numFmtId="0" fontId="12" fillId="0" borderId="0"/>
    <xf numFmtId="4" fontId="57" fillId="0" borderId="0" applyFill="0" applyBorder="0" applyProtection="0">
      <alignment horizontal="left"/>
    </xf>
    <xf numFmtId="4" fontId="61" fillId="0" borderId="0" applyFill="0" applyBorder="0" applyProtection="0"/>
    <xf numFmtId="4" fontId="62" fillId="0" borderId="0" applyFill="0" applyBorder="0" applyProtection="0"/>
    <xf numFmtId="4" fontId="63" fillId="0" borderId="0" applyFill="0" applyProtection="0"/>
    <xf numFmtId="4" fontId="64" fillId="0" borderId="0" applyFill="0" applyBorder="0" applyProtection="0"/>
    <xf numFmtId="4" fontId="63" fillId="0" borderId="0" applyFill="0" applyBorder="0" applyProtection="0"/>
    <xf numFmtId="0" fontId="15" fillId="0" borderId="0"/>
    <xf numFmtId="0" fontId="65" fillId="0" borderId="0"/>
    <xf numFmtId="0" fontId="65" fillId="0" borderId="0"/>
    <xf numFmtId="0" fontId="65" fillId="0" borderId="0"/>
    <xf numFmtId="0" fontId="74" fillId="0" borderId="0" applyNumberFormat="0" applyBorder="0" applyAlignment="0" applyProtection="0">
      <alignment vertical="top"/>
      <protection locked="0"/>
    </xf>
    <xf numFmtId="0" fontId="11" fillId="0" borderId="0"/>
    <xf numFmtId="0" fontId="74" fillId="0" borderId="0" applyNumberFormat="0" applyFill="0" applyBorder="0" applyAlignment="0" applyProtection="0">
      <alignment vertical="top"/>
      <protection locked="0"/>
    </xf>
    <xf numFmtId="49" fontId="66" fillId="0" borderId="0" applyFill="0" applyBorder="0" applyProtection="0"/>
    <xf numFmtId="0" fontId="33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67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0" fillId="0" borderId="3" applyNumberFormat="0" applyFill="0" applyAlignment="0" applyProtection="0"/>
    <xf numFmtId="0" fontId="27" fillId="3" borderId="2" applyNumberFormat="0" applyAlignment="0" applyProtection="0"/>
    <xf numFmtId="0" fontId="68" fillId="13" borderId="2" applyNumberFormat="0" applyAlignment="0" applyProtection="0"/>
    <xf numFmtId="0" fontId="68" fillId="13" borderId="2" applyNumberFormat="0" applyAlignment="0" applyProtection="0"/>
    <xf numFmtId="0" fontId="68" fillId="13" borderId="2" applyNumberFormat="0" applyAlignment="0" applyProtection="0"/>
    <xf numFmtId="0" fontId="19" fillId="11" borderId="2" applyNumberFormat="0" applyAlignment="0" applyProtection="0"/>
    <xf numFmtId="0" fontId="69" fillId="24" borderId="2" applyNumberFormat="0" applyAlignment="0" applyProtection="0"/>
    <xf numFmtId="0" fontId="69" fillId="24" borderId="2" applyNumberFormat="0" applyAlignment="0" applyProtection="0"/>
    <xf numFmtId="0" fontId="69" fillId="24" borderId="2" applyNumberFormat="0" applyAlignment="0" applyProtection="0"/>
    <xf numFmtId="0" fontId="32" fillId="11" borderId="15" applyNumberFormat="0" applyAlignment="0" applyProtection="0"/>
    <xf numFmtId="0" fontId="70" fillId="24" borderId="15" applyNumberFormat="0" applyAlignment="0" applyProtection="0"/>
    <xf numFmtId="0" fontId="70" fillId="24" borderId="15" applyNumberFormat="0" applyAlignment="0" applyProtection="0"/>
    <xf numFmtId="0" fontId="70" fillId="24" borderId="15" applyNumberFormat="0" applyAlignment="0" applyProtection="0"/>
    <xf numFmtId="0" fontId="2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171" fontId="1" fillId="0" borderId="0" applyFont="0" applyFill="0" applyBorder="0" applyAlignment="0" applyProtection="0"/>
    <xf numFmtId="172" fontId="1" fillId="0" borderId="0" applyFont="0" applyFill="0" applyBorder="0" applyAlignment="0" applyProtection="0"/>
    <xf numFmtId="0" fontId="33" fillId="0" borderId="0" applyNumberFormat="0" applyFill="0" applyBorder="0" applyAlignment="0" applyProtection="0"/>
    <xf numFmtId="0" fontId="17" fillId="19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40" fillId="20" borderId="0" applyNumberFormat="0" applyBorder="0" applyAlignment="0" applyProtection="0"/>
    <xf numFmtId="0" fontId="17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40" fillId="21" borderId="0" applyNumberFormat="0" applyBorder="0" applyAlignment="0" applyProtection="0"/>
    <xf numFmtId="0" fontId="17" fillId="17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40" fillId="25" borderId="0" applyNumberFormat="0" applyBorder="0" applyAlignment="0" applyProtection="0"/>
    <xf numFmtId="0" fontId="17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40" fillId="16" borderId="0" applyNumberFormat="0" applyBorder="0" applyAlignment="0" applyProtection="0"/>
    <xf numFmtId="0" fontId="17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  <xf numFmtId="0" fontId="40" fillId="22" borderId="0" applyNumberFormat="0" applyBorder="0" applyAlignment="0" applyProtection="0"/>
  </cellStyleXfs>
  <cellXfs count="110">
    <xf numFmtId="0" fontId="0" fillId="0" borderId="0" xfId="0"/>
    <xf numFmtId="49" fontId="9" fillId="0" borderId="0" xfId="0" applyNumberFormat="1" applyFont="1" applyAlignment="1">
      <alignment horizontal="center" wrapText="1"/>
    </xf>
    <xf numFmtId="49" fontId="9" fillId="0" borderId="0" xfId="0" applyNumberFormat="1" applyFont="1" applyAlignment="1">
      <alignment wrapText="1"/>
    </xf>
    <xf numFmtId="49" fontId="9" fillId="0" borderId="0" xfId="0" applyNumberFormat="1" applyFont="1" applyAlignment="1">
      <alignment horizontal="right" wrapText="1"/>
    </xf>
    <xf numFmtId="4" fontId="8" fillId="0" borderId="18" xfId="0" applyNumberFormat="1" applyFont="1" applyBorder="1" applyAlignment="1">
      <alignment horizontal="right" vertical="center" wrapText="1"/>
    </xf>
    <xf numFmtId="49" fontId="9" fillId="0" borderId="19" xfId="0" applyNumberFormat="1" applyFont="1" applyBorder="1" applyAlignment="1">
      <alignment horizontal="center" wrapText="1"/>
    </xf>
    <xf numFmtId="49" fontId="9" fillId="0" borderId="19" xfId="0" applyNumberFormat="1" applyFont="1" applyBorder="1" applyAlignment="1">
      <alignment wrapText="1"/>
    </xf>
    <xf numFmtId="49" fontId="9" fillId="0" borderId="19" xfId="0" applyNumberFormat="1" applyFont="1" applyBorder="1" applyAlignment="1">
      <alignment horizontal="right" wrapText="1"/>
    </xf>
    <xf numFmtId="166" fontId="4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49" fontId="7" fillId="0" borderId="18" xfId="0" applyNumberFormat="1" applyFont="1" applyBorder="1" applyAlignment="1">
      <alignment horizontal="left" vertical="center" wrapText="1"/>
    </xf>
    <xf numFmtId="165" fontId="36" fillId="0" borderId="18" xfId="0" applyNumberFormat="1" applyFont="1" applyBorder="1" applyAlignment="1">
      <alignment horizontal="left" wrapText="1"/>
    </xf>
    <xf numFmtId="165" fontId="7" fillId="0" borderId="18" xfId="0" applyNumberFormat="1" applyFont="1" applyBorder="1" applyAlignment="1">
      <alignment horizontal="right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right" vertical="center" wrapText="1"/>
    </xf>
    <xf numFmtId="170" fontId="7" fillId="0" borderId="20" xfId="0" applyNumberFormat="1" applyFont="1" applyBorder="1" applyAlignment="1">
      <alignment horizontal="right" vertical="center" wrapText="1"/>
    </xf>
    <xf numFmtId="49" fontId="13" fillId="0" borderId="21" xfId="0" applyNumberFormat="1" applyFont="1" applyBorder="1" applyAlignment="1">
      <alignment vertical="center" wrapText="1"/>
    </xf>
    <xf numFmtId="49" fontId="13" fillId="0" borderId="22" xfId="0" applyNumberFormat="1" applyFont="1" applyBorder="1" applyAlignment="1">
      <alignment horizontal="justify" vertical="center" wrapText="1"/>
    </xf>
    <xf numFmtId="49" fontId="10" fillId="0" borderId="0" xfId="0" applyNumberFormat="1" applyFont="1"/>
    <xf numFmtId="165" fontId="5" fillId="0" borderId="0" xfId="0" applyNumberFormat="1" applyFont="1" applyAlignment="1">
      <alignment horizontal="left"/>
    </xf>
    <xf numFmtId="4" fontId="5" fillId="0" borderId="0" xfId="0" applyNumberFormat="1" applyFont="1" applyAlignment="1">
      <alignment horizontal="right"/>
    </xf>
    <xf numFmtId="165" fontId="3" fillId="0" borderId="0" xfId="0" applyNumberFormat="1" applyFont="1" applyAlignment="1">
      <alignment horizontal="center" wrapText="1"/>
    </xf>
    <xf numFmtId="165" fontId="5" fillId="0" borderId="0" xfId="0" applyNumberFormat="1" applyFont="1" applyAlignment="1">
      <alignment horizontal="center"/>
    </xf>
    <xf numFmtId="0" fontId="0" fillId="0" borderId="0" xfId="0" applyAlignment="1">
      <alignment horizontal="center"/>
    </xf>
    <xf numFmtId="167" fontId="5" fillId="0" borderId="0" xfId="0" applyNumberFormat="1" applyFont="1" applyAlignment="1" applyProtection="1">
      <alignment horizontal="right"/>
      <protection locked="0"/>
    </xf>
    <xf numFmtId="168" fontId="5" fillId="0" borderId="0" xfId="0" applyNumberFormat="1" applyFont="1" applyAlignment="1">
      <alignment horizontal="right"/>
    </xf>
    <xf numFmtId="49" fontId="2" fillId="0" borderId="0" xfId="0" applyNumberFormat="1" applyFont="1" applyAlignment="1">
      <alignment horizontal="right" vertical="top"/>
    </xf>
    <xf numFmtId="169" fontId="10" fillId="0" borderId="0" xfId="0" applyNumberFormat="1" applyFont="1"/>
    <xf numFmtId="170" fontId="10" fillId="0" borderId="0" xfId="0" applyNumberFormat="1" applyFont="1"/>
    <xf numFmtId="49" fontId="13" fillId="0" borderId="21" xfId="0" applyNumberFormat="1" applyFont="1" applyBorder="1" applyAlignment="1">
      <alignment horizontal="center" vertical="center" wrapText="1"/>
    </xf>
    <xf numFmtId="49" fontId="13" fillId="0" borderId="22" xfId="0" applyNumberFormat="1" applyFont="1" applyBorder="1" applyAlignment="1">
      <alignment horizontal="center" vertical="center" wrapText="1"/>
    </xf>
    <xf numFmtId="49" fontId="13" fillId="0" borderId="23" xfId="0" applyNumberFormat="1" applyFont="1" applyBorder="1" applyAlignment="1">
      <alignment horizontal="center" vertical="center" wrapText="1"/>
    </xf>
    <xf numFmtId="49" fontId="13" fillId="0" borderId="24" xfId="0" applyNumberFormat="1" applyFont="1" applyBorder="1" applyAlignment="1">
      <alignment horizontal="center" vertical="center" wrapText="1"/>
    </xf>
    <xf numFmtId="165" fontId="3" fillId="0" borderId="0" xfId="0" applyNumberFormat="1" applyFont="1" applyAlignment="1">
      <alignment horizontal="left" wrapText="1"/>
    </xf>
    <xf numFmtId="167" fontId="4" fillId="0" borderId="0" xfId="0" applyNumberFormat="1" applyFont="1" applyAlignment="1" applyProtection="1">
      <alignment horizontal="right"/>
      <protection locked="0"/>
    </xf>
    <xf numFmtId="4" fontId="14" fillId="0" borderId="0" xfId="0" applyNumberFormat="1" applyFont="1" applyAlignment="1" applyProtection="1">
      <alignment horizontal="right"/>
      <protection locked="0"/>
    </xf>
    <xf numFmtId="0" fontId="4" fillId="0" borderId="0" xfId="0" applyFont="1"/>
    <xf numFmtId="49" fontId="5" fillId="0" borderId="0" xfId="0" applyNumberFormat="1" applyFont="1" applyAlignment="1">
      <alignment horizontal="left"/>
    </xf>
    <xf numFmtId="0" fontId="5" fillId="0" borderId="0" xfId="0" applyFont="1"/>
    <xf numFmtId="49" fontId="34" fillId="0" borderId="18" xfId="0" applyNumberFormat="1" applyFont="1" applyBorder="1" applyAlignment="1">
      <alignment horizontal="left"/>
    </xf>
    <xf numFmtId="0" fontId="0" fillId="0" borderId="0" xfId="0" applyAlignment="1">
      <alignment horizontal="right"/>
    </xf>
    <xf numFmtId="4" fontId="73" fillId="0" borderId="18" xfId="0" applyNumberFormat="1" applyFont="1" applyBorder="1" applyAlignment="1">
      <alignment horizontal="right" vertical="center" wrapText="1"/>
    </xf>
    <xf numFmtId="2" fontId="78" fillId="0" borderId="0" xfId="0" applyNumberFormat="1" applyFont="1" applyAlignment="1">
      <alignment vertical="center"/>
    </xf>
    <xf numFmtId="4" fontId="37" fillId="0" borderId="0" xfId="0" applyNumberFormat="1" applyFont="1" applyAlignment="1">
      <alignment vertical="center"/>
    </xf>
    <xf numFmtId="4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2" fontId="80" fillId="0" borderId="0" xfId="0" applyNumberFormat="1" applyFont="1" applyAlignment="1">
      <alignment vertical="center"/>
    </xf>
    <xf numFmtId="49" fontId="37" fillId="0" borderId="0" xfId="0" applyNumberFormat="1" applyFont="1"/>
    <xf numFmtId="0" fontId="76" fillId="0" borderId="0" xfId="0" applyFont="1"/>
    <xf numFmtId="0" fontId="77" fillId="0" borderId="0" xfId="0" applyFont="1"/>
    <xf numFmtId="4" fontId="0" fillId="0" borderId="0" xfId="0" applyNumberFormat="1"/>
    <xf numFmtId="3" fontId="0" fillId="0" borderId="0" xfId="0" applyNumberFormat="1" applyAlignment="1">
      <alignment horizontal="right"/>
    </xf>
    <xf numFmtId="49" fontId="13" fillId="0" borderId="17" xfId="0" applyNumberFormat="1" applyFont="1" applyBorder="1" applyAlignment="1">
      <alignment horizontal="center" vertical="center" wrapText="1"/>
    </xf>
    <xf numFmtId="49" fontId="82" fillId="0" borderId="0" xfId="0" applyNumberFormat="1" applyFont="1" applyAlignment="1">
      <alignment vertical="center"/>
    </xf>
    <xf numFmtId="175" fontId="79" fillId="0" borderId="0" xfId="0" applyNumberFormat="1" applyFont="1" applyAlignment="1">
      <alignment vertical="center"/>
    </xf>
    <xf numFmtId="0" fontId="78" fillId="26" borderId="0" xfId="0" applyFont="1" applyFill="1"/>
    <xf numFmtId="49" fontId="83" fillId="0" borderId="18" xfId="0" applyNumberFormat="1" applyFont="1" applyBorder="1" applyAlignment="1">
      <alignment horizontal="left" vertical="center" wrapText="1"/>
    </xf>
    <xf numFmtId="170" fontId="7" fillId="0" borderId="18" xfId="0" applyNumberFormat="1" applyFont="1" applyBorder="1" applyAlignment="1">
      <alignment horizontal="right" vertical="center" wrapText="1"/>
    </xf>
    <xf numFmtId="0" fontId="0" fillId="0" borderId="18" xfId="0" applyBorder="1"/>
    <xf numFmtId="0" fontId="0" fillId="0" borderId="18" xfId="0" applyBorder="1" applyAlignment="1">
      <alignment horizontal="center"/>
    </xf>
    <xf numFmtId="0" fontId="0" fillId="0" borderId="18" xfId="0" applyBorder="1" applyAlignment="1">
      <alignment horizontal="right"/>
    </xf>
    <xf numFmtId="49" fontId="84" fillId="0" borderId="18" xfId="0" applyNumberFormat="1" applyFont="1" applyBorder="1" applyAlignment="1">
      <alignment horizontal="left" vertical="center" wrapText="1"/>
    </xf>
    <xf numFmtId="0" fontId="84" fillId="0" borderId="0" xfId="0" applyFont="1"/>
    <xf numFmtId="0" fontId="84" fillId="0" borderId="18" xfId="0" applyFont="1" applyBorder="1"/>
    <xf numFmtId="0" fontId="84" fillId="0" borderId="18" xfId="0" applyFont="1" applyBorder="1" applyAlignment="1">
      <alignment horizontal="center"/>
    </xf>
    <xf numFmtId="0" fontId="84" fillId="0" borderId="18" xfId="0" applyFont="1" applyBorder="1" applyAlignment="1">
      <alignment horizontal="right"/>
    </xf>
    <xf numFmtId="0" fontId="81" fillId="0" borderId="0" xfId="0" applyFont="1" applyAlignment="1">
      <alignment horizontal="center" wrapText="1"/>
    </xf>
    <xf numFmtId="0" fontId="82" fillId="0" borderId="0" xfId="0" applyFont="1" applyAlignment="1">
      <alignment vertical="center" wrapText="1"/>
    </xf>
    <xf numFmtId="0" fontId="37" fillId="0" borderId="0" xfId="0" applyFont="1" applyAlignment="1">
      <alignment vertical="center" wrapText="1"/>
    </xf>
    <xf numFmtId="49" fontId="10" fillId="0" borderId="0" xfId="687" applyNumberFormat="1" applyFont="1" applyAlignment="1">
      <alignment wrapText="1"/>
    </xf>
    <xf numFmtId="165" fontId="5" fillId="0" borderId="0" xfId="0" applyNumberFormat="1" applyFont="1" applyAlignment="1">
      <alignment horizontal="left" wrapText="1"/>
    </xf>
    <xf numFmtId="0" fontId="78" fillId="26" borderId="0" xfId="0" applyFont="1" applyFill="1" applyAlignment="1">
      <alignment wrapText="1"/>
    </xf>
    <xf numFmtId="0" fontId="84" fillId="0" borderId="18" xfId="0" applyFont="1" applyBorder="1" applyAlignment="1">
      <alignment wrapText="1"/>
    </xf>
    <xf numFmtId="0" fontId="83" fillId="0" borderId="18" xfId="0" applyFont="1" applyBorder="1" applyAlignment="1">
      <alignment wrapText="1"/>
    </xf>
    <xf numFmtId="0" fontId="0" fillId="0" borderId="18" xfId="0" applyBorder="1" applyAlignment="1">
      <alignment wrapText="1"/>
    </xf>
    <xf numFmtId="0" fontId="0" fillId="0" borderId="0" xfId="0" applyAlignment="1">
      <alignment wrapText="1"/>
    </xf>
    <xf numFmtId="0" fontId="78" fillId="26" borderId="18" xfId="0" applyFont="1" applyFill="1" applyBorder="1"/>
    <xf numFmtId="0" fontId="78" fillId="27" borderId="0" xfId="0" applyFont="1" applyFill="1"/>
    <xf numFmtId="4" fontId="84" fillId="0" borderId="18" xfId="0" applyNumberFormat="1" applyFont="1" applyBorder="1" applyAlignment="1">
      <alignment horizontal="center" vertical="center" wrapText="1"/>
    </xf>
    <xf numFmtId="4" fontId="84" fillId="0" borderId="18" xfId="0" applyNumberFormat="1" applyFont="1" applyBorder="1" applyAlignment="1">
      <alignment horizontal="right" vertical="center" wrapText="1"/>
    </xf>
    <xf numFmtId="170" fontId="84" fillId="0" borderId="20" xfId="0" applyNumberFormat="1" applyFont="1" applyBorder="1" applyAlignment="1">
      <alignment horizontal="right" vertical="center" wrapText="1"/>
    </xf>
    <xf numFmtId="0" fontId="1" fillId="0" borderId="0" xfId="0" applyFont="1"/>
    <xf numFmtId="49" fontId="2" fillId="28" borderId="28" xfId="0" applyNumberFormat="1" applyFont="1" applyFill="1" applyBorder="1" applyAlignment="1">
      <alignment horizontal="right" vertical="top"/>
    </xf>
    <xf numFmtId="49" fontId="10" fillId="28" borderId="0" xfId="0" applyNumberFormat="1" applyFont="1" applyFill="1"/>
    <xf numFmtId="49" fontId="10" fillId="28" borderId="0" xfId="687" applyNumberFormat="1" applyFont="1" applyFill="1" applyAlignment="1">
      <alignment wrapText="1"/>
    </xf>
    <xf numFmtId="49" fontId="2" fillId="28" borderId="29" xfId="0" applyNumberFormat="1" applyFont="1" applyFill="1" applyBorder="1" applyAlignment="1">
      <alignment horizontal="right" vertical="top"/>
    </xf>
    <xf numFmtId="49" fontId="5" fillId="28" borderId="11" xfId="0" applyNumberFormat="1" applyFont="1" applyFill="1" applyBorder="1" applyAlignment="1">
      <alignment horizontal="left"/>
    </xf>
    <xf numFmtId="165" fontId="5" fillId="28" borderId="11" xfId="0" applyNumberFormat="1" applyFont="1" applyFill="1" applyBorder="1" applyAlignment="1">
      <alignment horizontal="left" wrapText="1"/>
    </xf>
    <xf numFmtId="49" fontId="10" fillId="28" borderId="31" xfId="0" applyNumberFormat="1" applyFont="1" applyFill="1" applyBorder="1"/>
    <xf numFmtId="49" fontId="85" fillId="28" borderId="31" xfId="687" applyNumberFormat="1" applyFont="1" applyFill="1" applyBorder="1" applyAlignment="1">
      <alignment vertical="center" wrapText="1"/>
    </xf>
    <xf numFmtId="49" fontId="2" fillId="28" borderId="24" xfId="0" applyNumberFormat="1" applyFont="1" applyFill="1" applyBorder="1" applyAlignment="1">
      <alignment horizontal="right" vertical="top"/>
    </xf>
    <xf numFmtId="49" fontId="2" fillId="28" borderId="22" xfId="0" applyNumberFormat="1" applyFont="1" applyFill="1" applyBorder="1" applyAlignment="1">
      <alignment horizontal="right" vertical="top"/>
    </xf>
    <xf numFmtId="4" fontId="14" fillId="28" borderId="33" xfId="0" applyNumberFormat="1" applyFont="1" applyFill="1" applyBorder="1" applyAlignment="1" applyProtection="1">
      <alignment horizontal="center"/>
      <protection locked="0"/>
    </xf>
    <xf numFmtId="4" fontId="14" fillId="28" borderId="32" xfId="0" applyNumberFormat="1" applyFont="1" applyFill="1" applyBorder="1" applyAlignment="1" applyProtection="1">
      <alignment horizontal="center"/>
      <protection locked="0"/>
    </xf>
    <xf numFmtId="49" fontId="10" fillId="0" borderId="24" xfId="687" applyNumberFormat="1" applyFont="1" applyBorder="1" applyAlignment="1">
      <alignment horizontal="left" vertical="center" wrapText="1" indent="2"/>
    </xf>
    <xf numFmtId="49" fontId="10" fillId="0" borderId="27" xfId="687" applyNumberFormat="1" applyFont="1" applyBorder="1" applyAlignment="1">
      <alignment horizontal="left" vertical="center" wrapText="1" indent="2"/>
    </xf>
    <xf numFmtId="49" fontId="10" fillId="0" borderId="29" xfId="687" applyNumberFormat="1" applyFont="1" applyBorder="1" applyAlignment="1">
      <alignment horizontal="left" vertical="center" wrapText="1" indent="2"/>
    </xf>
    <xf numFmtId="49" fontId="10" fillId="0" borderId="30" xfId="687" applyNumberFormat="1" applyFont="1" applyBorder="1" applyAlignment="1">
      <alignment horizontal="left" vertical="center" wrapText="1" indent="2"/>
    </xf>
    <xf numFmtId="176" fontId="14" fillId="0" borderId="24" xfId="0" applyNumberFormat="1" applyFont="1" applyBorder="1" applyAlignment="1" applyProtection="1">
      <alignment horizontal="center" vertical="center"/>
      <protection locked="0"/>
    </xf>
    <xf numFmtId="176" fontId="14" fillId="0" borderId="27" xfId="0" applyNumberFormat="1" applyFont="1" applyBorder="1" applyAlignment="1" applyProtection="1">
      <alignment horizontal="center" vertical="center"/>
      <protection locked="0"/>
    </xf>
    <xf numFmtId="176" fontId="14" fillId="0" borderId="29" xfId="0" applyNumberFormat="1" applyFont="1" applyBorder="1" applyAlignment="1" applyProtection="1">
      <alignment horizontal="center" vertical="center"/>
      <protection locked="0"/>
    </xf>
    <xf numFmtId="176" fontId="14" fillId="0" borderId="30" xfId="0" applyNumberFormat="1" applyFont="1" applyBorder="1" applyAlignment="1" applyProtection="1">
      <alignment horizontal="center" vertical="center"/>
      <protection locked="0"/>
    </xf>
    <xf numFmtId="176" fontId="14" fillId="28" borderId="24" xfId="0" applyNumberFormat="1" applyFont="1" applyFill="1" applyBorder="1" applyAlignment="1" applyProtection="1">
      <alignment horizontal="center" vertical="center"/>
      <protection locked="0"/>
    </xf>
    <xf numFmtId="176" fontId="14" fillId="28" borderId="27" xfId="0" applyNumberFormat="1" applyFont="1" applyFill="1" applyBorder="1" applyAlignment="1" applyProtection="1">
      <alignment horizontal="center" vertical="center"/>
      <protection locked="0"/>
    </xf>
    <xf numFmtId="176" fontId="14" fillId="28" borderId="29" xfId="0" applyNumberFormat="1" applyFont="1" applyFill="1" applyBorder="1" applyAlignment="1" applyProtection="1">
      <alignment horizontal="center" vertical="center"/>
      <protection locked="0"/>
    </xf>
    <xf numFmtId="176" fontId="14" fillId="28" borderId="30" xfId="0" applyNumberFormat="1" applyFont="1" applyFill="1" applyBorder="1" applyAlignment="1" applyProtection="1">
      <alignment horizontal="center" vertical="center"/>
      <protection locked="0"/>
    </xf>
    <xf numFmtId="49" fontId="13" fillId="0" borderId="17" xfId="0" applyNumberFormat="1" applyFont="1" applyBorder="1" applyAlignment="1">
      <alignment horizontal="center" vertical="center" wrapText="1"/>
    </xf>
    <xf numFmtId="49" fontId="13" fillId="0" borderId="25" xfId="0" applyNumberFormat="1" applyFont="1" applyBorder="1" applyAlignment="1">
      <alignment horizontal="center" vertical="center" wrapText="1"/>
    </xf>
    <xf numFmtId="49" fontId="5" fillId="0" borderId="21" xfId="0" applyNumberFormat="1" applyFont="1" applyBorder="1" applyAlignment="1">
      <alignment horizontal="left" vertical="center" textRotation="90" wrapText="1"/>
    </xf>
    <xf numFmtId="49" fontId="5" fillId="0" borderId="26" xfId="0" applyNumberFormat="1" applyFont="1" applyBorder="1" applyAlignment="1">
      <alignment horizontal="left" vertical="center" textRotation="90" wrapText="1"/>
    </xf>
  </cellXfs>
  <cellStyles count="801">
    <cellStyle name="_1.1_Stavební část1" xfId="1" xr:uid="{00000000-0005-0000-0000-000000000000}"/>
    <cellStyle name="_FORMULAR SV" xfId="2" xr:uid="{00000000-0005-0000-0000-000001000000}"/>
    <cellStyle name="_Nabídka KV SiPass" xfId="3" xr:uid="{00000000-0005-0000-0000-000002000000}"/>
    <cellStyle name="_Nabídka KV SiPass 2" xfId="4" xr:uid="{00000000-0005-0000-0000-000003000000}"/>
    <cellStyle name="_PERSONAL" xfId="5" xr:uid="{00000000-0005-0000-0000-000004000000}"/>
    <cellStyle name="_PERSONAL_1" xfId="6" xr:uid="{00000000-0005-0000-0000-000005000000}"/>
    <cellStyle name="_SO 01c_ESO_specifikace" xfId="7" xr:uid="{00000000-0005-0000-0000-000006000000}"/>
    <cellStyle name="_stav" xfId="8" xr:uid="{00000000-0005-0000-0000-000007000000}"/>
    <cellStyle name="1" xfId="9" xr:uid="{00000000-0005-0000-0000-000008000000}"/>
    <cellStyle name="1 10" xfId="10" xr:uid="{00000000-0005-0000-0000-000009000000}"/>
    <cellStyle name="1 11" xfId="11" xr:uid="{00000000-0005-0000-0000-00000A000000}"/>
    <cellStyle name="1 2" xfId="12" xr:uid="{00000000-0005-0000-0000-00000B000000}"/>
    <cellStyle name="1 2 2" xfId="13" xr:uid="{00000000-0005-0000-0000-00000C000000}"/>
    <cellStyle name="1 2_Xl0000028" xfId="14" xr:uid="{00000000-0005-0000-0000-00000D000000}"/>
    <cellStyle name="1 3" xfId="15" xr:uid="{00000000-0005-0000-0000-00000E000000}"/>
    <cellStyle name="1 3 2" xfId="16" xr:uid="{00000000-0005-0000-0000-00000F000000}"/>
    <cellStyle name="1 3_Xl0000028" xfId="17" xr:uid="{00000000-0005-0000-0000-000010000000}"/>
    <cellStyle name="1 4" xfId="18" xr:uid="{00000000-0005-0000-0000-000011000000}"/>
    <cellStyle name="1 5" xfId="19" xr:uid="{00000000-0005-0000-0000-000012000000}"/>
    <cellStyle name="1 6" xfId="20" xr:uid="{00000000-0005-0000-0000-000013000000}"/>
    <cellStyle name="1 7" xfId="21" xr:uid="{00000000-0005-0000-0000-000014000000}"/>
    <cellStyle name="1 8" xfId="22" xr:uid="{00000000-0005-0000-0000-000015000000}"/>
    <cellStyle name="1 9" xfId="23" xr:uid="{00000000-0005-0000-0000-000016000000}"/>
    <cellStyle name="1_004_Vykaz_vymer_ZTI" xfId="24" xr:uid="{00000000-0005-0000-0000-000017000000}"/>
    <cellStyle name="1_4 ZTI" xfId="25" xr:uid="{00000000-0005-0000-0000-000018000000}"/>
    <cellStyle name="1_4 ZTI_Xl0000028" xfId="26" xr:uid="{00000000-0005-0000-0000-000019000000}"/>
    <cellStyle name="1_IO 06_5_1_Silnoproud" xfId="27" xr:uid="{00000000-0005-0000-0000-00001A000000}"/>
    <cellStyle name="1_IO 06_5_1_Silnoproud_Xl0000028" xfId="28" xr:uid="{00000000-0005-0000-0000-00001B000000}"/>
    <cellStyle name="1_Xl0000028" xfId="29" xr:uid="{00000000-0005-0000-0000-00001C000000}"/>
    <cellStyle name="1_Xl0000039" xfId="30" xr:uid="{00000000-0005-0000-0000-00001D000000}"/>
    <cellStyle name="1_Xl0000039_20111111_-_VZT_výkaz_výměr" xfId="31" xr:uid="{00000000-0005-0000-0000-00001E000000}"/>
    <cellStyle name="1_Xl0000039_20111111_-_VZT_výkaz_výměr_Xl0000028" xfId="32" xr:uid="{00000000-0005-0000-0000-00001F000000}"/>
    <cellStyle name="1_Xl0000039_3 VZT" xfId="33" xr:uid="{00000000-0005-0000-0000-000020000000}"/>
    <cellStyle name="1_Xl0000039_3 VZT_Xl0000028" xfId="34" xr:uid="{00000000-0005-0000-0000-000021000000}"/>
    <cellStyle name="1_Xl0000039_MWC_ESI_VV_23092013_1" xfId="35" xr:uid="{00000000-0005-0000-0000-000022000000}"/>
    <cellStyle name="20 % – Zvýraznění 1" xfId="36" builtinId="30" customBuiltin="1"/>
    <cellStyle name="20 % – Zvýraznění 2" xfId="40" builtinId="34" customBuiltin="1"/>
    <cellStyle name="20 % – Zvýraznění 3" xfId="44" builtinId="38" customBuiltin="1"/>
    <cellStyle name="20 % – Zvýraznění 4" xfId="48" builtinId="42" customBuiltin="1"/>
    <cellStyle name="20 % – Zvýraznění 5" xfId="52" builtinId="46" customBuiltin="1"/>
    <cellStyle name="20 % – Zvýraznění 6" xfId="56" builtinId="50" customBuiltin="1"/>
    <cellStyle name="20 % – Zvýraznění1 2" xfId="37" xr:uid="{00000000-0005-0000-0000-000024000000}"/>
    <cellStyle name="20 % – Zvýraznění1 3" xfId="38" xr:uid="{00000000-0005-0000-0000-000025000000}"/>
    <cellStyle name="20 % – Zvýraznění1 4" xfId="39" xr:uid="{00000000-0005-0000-0000-000026000000}"/>
    <cellStyle name="20 % – Zvýraznění2 2" xfId="41" xr:uid="{00000000-0005-0000-0000-000028000000}"/>
    <cellStyle name="20 % – Zvýraznění2 3" xfId="42" xr:uid="{00000000-0005-0000-0000-000029000000}"/>
    <cellStyle name="20 % – Zvýraznění2 4" xfId="43" xr:uid="{00000000-0005-0000-0000-00002A000000}"/>
    <cellStyle name="20 % – Zvýraznění3 2" xfId="45" xr:uid="{00000000-0005-0000-0000-00002C000000}"/>
    <cellStyle name="20 % – Zvýraznění3 3" xfId="46" xr:uid="{00000000-0005-0000-0000-00002D000000}"/>
    <cellStyle name="20 % – Zvýraznění3 4" xfId="47" xr:uid="{00000000-0005-0000-0000-00002E000000}"/>
    <cellStyle name="20 % – Zvýraznění4 2" xfId="49" xr:uid="{00000000-0005-0000-0000-000030000000}"/>
    <cellStyle name="20 % – Zvýraznění4 3" xfId="50" xr:uid="{00000000-0005-0000-0000-000031000000}"/>
    <cellStyle name="20 % – Zvýraznění4 4" xfId="51" xr:uid="{00000000-0005-0000-0000-000032000000}"/>
    <cellStyle name="20 % – Zvýraznění5 2" xfId="53" xr:uid="{00000000-0005-0000-0000-000034000000}"/>
    <cellStyle name="20 % – Zvýraznění5 3" xfId="54" xr:uid="{00000000-0005-0000-0000-000035000000}"/>
    <cellStyle name="20 % – Zvýraznění5 4" xfId="55" xr:uid="{00000000-0005-0000-0000-000036000000}"/>
    <cellStyle name="20 % – Zvýraznění6 2" xfId="57" xr:uid="{00000000-0005-0000-0000-000038000000}"/>
    <cellStyle name="20 % – Zvýraznění6 3" xfId="58" xr:uid="{00000000-0005-0000-0000-000039000000}"/>
    <cellStyle name="20 % – Zvýraznění6 4" xfId="59" xr:uid="{00000000-0005-0000-0000-00003A000000}"/>
    <cellStyle name="20% - Accent1" xfId="60" xr:uid="{00000000-0005-0000-0000-00003B000000}"/>
    <cellStyle name="20% - Accent2" xfId="61" xr:uid="{00000000-0005-0000-0000-00003C000000}"/>
    <cellStyle name="20% - Accent3" xfId="62" xr:uid="{00000000-0005-0000-0000-00003D000000}"/>
    <cellStyle name="20% - Accent4" xfId="63" xr:uid="{00000000-0005-0000-0000-00003E000000}"/>
    <cellStyle name="20% - Accent5" xfId="64" xr:uid="{00000000-0005-0000-0000-00003F000000}"/>
    <cellStyle name="20% - Accent6" xfId="65" xr:uid="{00000000-0005-0000-0000-000040000000}"/>
    <cellStyle name="40 % – Zvýraznění 1" xfId="66" builtinId="31" customBuiltin="1"/>
    <cellStyle name="40 % – Zvýraznění 2" xfId="70" builtinId="35" customBuiltin="1"/>
    <cellStyle name="40 % – Zvýraznění 3" xfId="74" builtinId="39" customBuiltin="1"/>
    <cellStyle name="40 % – Zvýraznění 4" xfId="78" builtinId="43" customBuiltin="1"/>
    <cellStyle name="40 % – Zvýraznění 5" xfId="82" builtinId="47" customBuiltin="1"/>
    <cellStyle name="40 % – Zvýraznění 6" xfId="86" builtinId="51" customBuiltin="1"/>
    <cellStyle name="40 % – Zvýraznění1 2" xfId="67" xr:uid="{00000000-0005-0000-0000-000042000000}"/>
    <cellStyle name="40 % – Zvýraznění1 3" xfId="68" xr:uid="{00000000-0005-0000-0000-000043000000}"/>
    <cellStyle name="40 % – Zvýraznění1 4" xfId="69" xr:uid="{00000000-0005-0000-0000-000044000000}"/>
    <cellStyle name="40 % – Zvýraznění2 2" xfId="71" xr:uid="{00000000-0005-0000-0000-000046000000}"/>
    <cellStyle name="40 % – Zvýraznění2 3" xfId="72" xr:uid="{00000000-0005-0000-0000-000047000000}"/>
    <cellStyle name="40 % – Zvýraznění2 4" xfId="73" xr:uid="{00000000-0005-0000-0000-000048000000}"/>
    <cellStyle name="40 % – Zvýraznění3 2" xfId="75" xr:uid="{00000000-0005-0000-0000-00004A000000}"/>
    <cellStyle name="40 % – Zvýraznění3 3" xfId="76" xr:uid="{00000000-0005-0000-0000-00004B000000}"/>
    <cellStyle name="40 % – Zvýraznění3 4" xfId="77" xr:uid="{00000000-0005-0000-0000-00004C000000}"/>
    <cellStyle name="40 % – Zvýraznění4 2" xfId="79" xr:uid="{00000000-0005-0000-0000-00004E000000}"/>
    <cellStyle name="40 % – Zvýraznění4 3" xfId="80" xr:uid="{00000000-0005-0000-0000-00004F000000}"/>
    <cellStyle name="40 % – Zvýraznění4 4" xfId="81" xr:uid="{00000000-0005-0000-0000-000050000000}"/>
    <cellStyle name="40 % – Zvýraznění5 2" xfId="83" xr:uid="{00000000-0005-0000-0000-000052000000}"/>
    <cellStyle name="40 % – Zvýraznění5 3" xfId="84" xr:uid="{00000000-0005-0000-0000-000053000000}"/>
    <cellStyle name="40 % – Zvýraznění5 4" xfId="85" xr:uid="{00000000-0005-0000-0000-000054000000}"/>
    <cellStyle name="40 % – Zvýraznění6 2" xfId="87" xr:uid="{00000000-0005-0000-0000-000056000000}"/>
    <cellStyle name="40 % – Zvýraznění6 3" xfId="88" xr:uid="{00000000-0005-0000-0000-000057000000}"/>
    <cellStyle name="40 % – Zvýraznění6 4" xfId="89" xr:uid="{00000000-0005-0000-0000-000058000000}"/>
    <cellStyle name="40% - Accent1" xfId="90" xr:uid="{00000000-0005-0000-0000-000059000000}"/>
    <cellStyle name="40% - Accent2" xfId="91" xr:uid="{00000000-0005-0000-0000-00005A000000}"/>
    <cellStyle name="40% - Accent3" xfId="92" xr:uid="{00000000-0005-0000-0000-00005B000000}"/>
    <cellStyle name="40% - Accent4" xfId="93" xr:uid="{00000000-0005-0000-0000-00005C000000}"/>
    <cellStyle name="40% - Accent5" xfId="94" xr:uid="{00000000-0005-0000-0000-00005D000000}"/>
    <cellStyle name="40% - Accent6" xfId="95" xr:uid="{00000000-0005-0000-0000-00005E000000}"/>
    <cellStyle name="5" xfId="96" xr:uid="{00000000-0005-0000-0000-00005F000000}"/>
    <cellStyle name="5 10" xfId="97" xr:uid="{00000000-0005-0000-0000-000060000000}"/>
    <cellStyle name="5 10 2" xfId="98" xr:uid="{00000000-0005-0000-0000-000061000000}"/>
    <cellStyle name="5 10 2 2" xfId="99" xr:uid="{00000000-0005-0000-0000-000062000000}"/>
    <cellStyle name="5 10 3" xfId="100" xr:uid="{00000000-0005-0000-0000-000063000000}"/>
    <cellStyle name="5 11" xfId="101" xr:uid="{00000000-0005-0000-0000-000064000000}"/>
    <cellStyle name="5 11 2" xfId="102" xr:uid="{00000000-0005-0000-0000-000065000000}"/>
    <cellStyle name="5 11 2 2" xfId="103" xr:uid="{00000000-0005-0000-0000-000066000000}"/>
    <cellStyle name="5 11 3" xfId="104" xr:uid="{00000000-0005-0000-0000-000067000000}"/>
    <cellStyle name="5 12" xfId="105" xr:uid="{00000000-0005-0000-0000-000068000000}"/>
    <cellStyle name="5 12 2" xfId="106" xr:uid="{00000000-0005-0000-0000-000069000000}"/>
    <cellStyle name="5 12 2 2" xfId="107" xr:uid="{00000000-0005-0000-0000-00006A000000}"/>
    <cellStyle name="5 12 3" xfId="108" xr:uid="{00000000-0005-0000-0000-00006B000000}"/>
    <cellStyle name="5 13" xfId="109" xr:uid="{00000000-0005-0000-0000-00006C000000}"/>
    <cellStyle name="5 13 2" xfId="110" xr:uid="{00000000-0005-0000-0000-00006D000000}"/>
    <cellStyle name="5 13 2 2" xfId="111" xr:uid="{00000000-0005-0000-0000-00006E000000}"/>
    <cellStyle name="5 13 3" xfId="112" xr:uid="{00000000-0005-0000-0000-00006F000000}"/>
    <cellStyle name="5 14" xfId="113" xr:uid="{00000000-0005-0000-0000-000070000000}"/>
    <cellStyle name="5 14 2" xfId="114" xr:uid="{00000000-0005-0000-0000-000071000000}"/>
    <cellStyle name="5 14 2 2" xfId="115" xr:uid="{00000000-0005-0000-0000-000072000000}"/>
    <cellStyle name="5 14 3" xfId="116" xr:uid="{00000000-0005-0000-0000-000073000000}"/>
    <cellStyle name="5 15" xfId="117" xr:uid="{00000000-0005-0000-0000-000074000000}"/>
    <cellStyle name="5 15 2" xfId="118" xr:uid="{00000000-0005-0000-0000-000075000000}"/>
    <cellStyle name="5 15 2 2" xfId="119" xr:uid="{00000000-0005-0000-0000-000076000000}"/>
    <cellStyle name="5 15 3" xfId="120" xr:uid="{00000000-0005-0000-0000-000077000000}"/>
    <cellStyle name="5 16" xfId="121" xr:uid="{00000000-0005-0000-0000-000078000000}"/>
    <cellStyle name="5 16 2" xfId="122" xr:uid="{00000000-0005-0000-0000-000079000000}"/>
    <cellStyle name="5 16 2 2" xfId="123" xr:uid="{00000000-0005-0000-0000-00007A000000}"/>
    <cellStyle name="5 16 3" xfId="124" xr:uid="{00000000-0005-0000-0000-00007B000000}"/>
    <cellStyle name="5 17" xfId="125" xr:uid="{00000000-0005-0000-0000-00007C000000}"/>
    <cellStyle name="5 17 2" xfId="126" xr:uid="{00000000-0005-0000-0000-00007D000000}"/>
    <cellStyle name="5 17 2 2" xfId="127" xr:uid="{00000000-0005-0000-0000-00007E000000}"/>
    <cellStyle name="5 17 3" xfId="128" xr:uid="{00000000-0005-0000-0000-00007F000000}"/>
    <cellStyle name="5 18" xfId="129" xr:uid="{00000000-0005-0000-0000-000080000000}"/>
    <cellStyle name="5 18 2" xfId="130" xr:uid="{00000000-0005-0000-0000-000081000000}"/>
    <cellStyle name="5 18 2 2" xfId="131" xr:uid="{00000000-0005-0000-0000-000082000000}"/>
    <cellStyle name="5 18 3" xfId="132" xr:uid="{00000000-0005-0000-0000-000083000000}"/>
    <cellStyle name="5 19" xfId="133" xr:uid="{00000000-0005-0000-0000-000084000000}"/>
    <cellStyle name="5 19 2" xfId="134" xr:uid="{00000000-0005-0000-0000-000085000000}"/>
    <cellStyle name="5 19 2 2" xfId="135" xr:uid="{00000000-0005-0000-0000-000086000000}"/>
    <cellStyle name="5 19 3" xfId="136" xr:uid="{00000000-0005-0000-0000-000087000000}"/>
    <cellStyle name="5 2" xfId="137" xr:uid="{00000000-0005-0000-0000-000088000000}"/>
    <cellStyle name="5 2 2" xfId="138" xr:uid="{00000000-0005-0000-0000-000089000000}"/>
    <cellStyle name="5 2 2 2" xfId="139" xr:uid="{00000000-0005-0000-0000-00008A000000}"/>
    <cellStyle name="5 2 3" xfId="140" xr:uid="{00000000-0005-0000-0000-00008B000000}"/>
    <cellStyle name="5 20" xfId="141" xr:uid="{00000000-0005-0000-0000-00008C000000}"/>
    <cellStyle name="5 20 2" xfId="142" xr:uid="{00000000-0005-0000-0000-00008D000000}"/>
    <cellStyle name="5 20 2 2" xfId="143" xr:uid="{00000000-0005-0000-0000-00008E000000}"/>
    <cellStyle name="5 20 3" xfId="144" xr:uid="{00000000-0005-0000-0000-00008F000000}"/>
    <cellStyle name="5 21" xfId="145" xr:uid="{00000000-0005-0000-0000-000090000000}"/>
    <cellStyle name="5 21 2" xfId="146" xr:uid="{00000000-0005-0000-0000-000091000000}"/>
    <cellStyle name="5 21 2 2" xfId="147" xr:uid="{00000000-0005-0000-0000-000092000000}"/>
    <cellStyle name="5 21 3" xfId="148" xr:uid="{00000000-0005-0000-0000-000093000000}"/>
    <cellStyle name="5 22" xfId="149" xr:uid="{00000000-0005-0000-0000-000094000000}"/>
    <cellStyle name="5 22 2" xfId="150" xr:uid="{00000000-0005-0000-0000-000095000000}"/>
    <cellStyle name="5 22 2 2" xfId="151" xr:uid="{00000000-0005-0000-0000-000096000000}"/>
    <cellStyle name="5 22 3" xfId="152" xr:uid="{00000000-0005-0000-0000-000097000000}"/>
    <cellStyle name="5 23" xfId="153" xr:uid="{00000000-0005-0000-0000-000098000000}"/>
    <cellStyle name="5 23 2" xfId="154" xr:uid="{00000000-0005-0000-0000-000099000000}"/>
    <cellStyle name="5 23 2 2" xfId="155" xr:uid="{00000000-0005-0000-0000-00009A000000}"/>
    <cellStyle name="5 23 3" xfId="156" xr:uid="{00000000-0005-0000-0000-00009B000000}"/>
    <cellStyle name="5 24" xfId="157" xr:uid="{00000000-0005-0000-0000-00009C000000}"/>
    <cellStyle name="5 24 2" xfId="158" xr:uid="{00000000-0005-0000-0000-00009D000000}"/>
    <cellStyle name="5 24 2 2" xfId="159" xr:uid="{00000000-0005-0000-0000-00009E000000}"/>
    <cellStyle name="5 24 3" xfId="160" xr:uid="{00000000-0005-0000-0000-00009F000000}"/>
    <cellStyle name="5 25" xfId="161" xr:uid="{00000000-0005-0000-0000-0000A0000000}"/>
    <cellStyle name="5 25 2" xfId="162" xr:uid="{00000000-0005-0000-0000-0000A1000000}"/>
    <cellStyle name="5 25 2 2" xfId="163" xr:uid="{00000000-0005-0000-0000-0000A2000000}"/>
    <cellStyle name="5 25 3" xfId="164" xr:uid="{00000000-0005-0000-0000-0000A3000000}"/>
    <cellStyle name="5 26" xfId="165" xr:uid="{00000000-0005-0000-0000-0000A4000000}"/>
    <cellStyle name="5 26 2" xfId="166" xr:uid="{00000000-0005-0000-0000-0000A5000000}"/>
    <cellStyle name="5 26 2 2" xfId="167" xr:uid="{00000000-0005-0000-0000-0000A6000000}"/>
    <cellStyle name="5 26 3" xfId="168" xr:uid="{00000000-0005-0000-0000-0000A7000000}"/>
    <cellStyle name="5 27" xfId="169" xr:uid="{00000000-0005-0000-0000-0000A8000000}"/>
    <cellStyle name="5 27 2" xfId="170" xr:uid="{00000000-0005-0000-0000-0000A9000000}"/>
    <cellStyle name="5 27 2 2" xfId="171" xr:uid="{00000000-0005-0000-0000-0000AA000000}"/>
    <cellStyle name="5 27 3" xfId="172" xr:uid="{00000000-0005-0000-0000-0000AB000000}"/>
    <cellStyle name="5 28" xfId="173" xr:uid="{00000000-0005-0000-0000-0000AC000000}"/>
    <cellStyle name="5 28 2" xfId="174" xr:uid="{00000000-0005-0000-0000-0000AD000000}"/>
    <cellStyle name="5 28 2 2" xfId="175" xr:uid="{00000000-0005-0000-0000-0000AE000000}"/>
    <cellStyle name="5 28 3" xfId="176" xr:uid="{00000000-0005-0000-0000-0000AF000000}"/>
    <cellStyle name="5 29" xfId="177" xr:uid="{00000000-0005-0000-0000-0000B0000000}"/>
    <cellStyle name="5 29 2" xfId="178" xr:uid="{00000000-0005-0000-0000-0000B1000000}"/>
    <cellStyle name="5 29 2 2" xfId="179" xr:uid="{00000000-0005-0000-0000-0000B2000000}"/>
    <cellStyle name="5 29 3" xfId="180" xr:uid="{00000000-0005-0000-0000-0000B3000000}"/>
    <cellStyle name="5 3" xfId="181" xr:uid="{00000000-0005-0000-0000-0000B4000000}"/>
    <cellStyle name="5 3 2" xfId="182" xr:uid="{00000000-0005-0000-0000-0000B5000000}"/>
    <cellStyle name="5 3 2 2" xfId="183" xr:uid="{00000000-0005-0000-0000-0000B6000000}"/>
    <cellStyle name="5 3 3" xfId="184" xr:uid="{00000000-0005-0000-0000-0000B7000000}"/>
    <cellStyle name="5 30" xfId="185" xr:uid="{00000000-0005-0000-0000-0000B8000000}"/>
    <cellStyle name="5 30 2" xfId="186" xr:uid="{00000000-0005-0000-0000-0000B9000000}"/>
    <cellStyle name="5 30 2 2" xfId="187" xr:uid="{00000000-0005-0000-0000-0000BA000000}"/>
    <cellStyle name="5 30 3" xfId="188" xr:uid="{00000000-0005-0000-0000-0000BB000000}"/>
    <cellStyle name="5 31" xfId="189" xr:uid="{00000000-0005-0000-0000-0000BC000000}"/>
    <cellStyle name="5 31 2" xfId="190" xr:uid="{00000000-0005-0000-0000-0000BD000000}"/>
    <cellStyle name="5 31 2 2" xfId="191" xr:uid="{00000000-0005-0000-0000-0000BE000000}"/>
    <cellStyle name="5 31 3" xfId="192" xr:uid="{00000000-0005-0000-0000-0000BF000000}"/>
    <cellStyle name="5 32" xfId="193" xr:uid="{00000000-0005-0000-0000-0000C0000000}"/>
    <cellStyle name="5 32 2" xfId="194" xr:uid="{00000000-0005-0000-0000-0000C1000000}"/>
    <cellStyle name="5 32 2 2" xfId="195" xr:uid="{00000000-0005-0000-0000-0000C2000000}"/>
    <cellStyle name="5 32 3" xfId="196" xr:uid="{00000000-0005-0000-0000-0000C3000000}"/>
    <cellStyle name="5 33" xfId="197" xr:uid="{00000000-0005-0000-0000-0000C4000000}"/>
    <cellStyle name="5 33 2" xfId="198" xr:uid="{00000000-0005-0000-0000-0000C5000000}"/>
    <cellStyle name="5 33 2 2" xfId="199" xr:uid="{00000000-0005-0000-0000-0000C6000000}"/>
    <cellStyle name="5 33 3" xfId="200" xr:uid="{00000000-0005-0000-0000-0000C7000000}"/>
    <cellStyle name="5 34" xfId="201" xr:uid="{00000000-0005-0000-0000-0000C8000000}"/>
    <cellStyle name="5 34 2" xfId="202" xr:uid="{00000000-0005-0000-0000-0000C9000000}"/>
    <cellStyle name="5 34 2 2" xfId="203" xr:uid="{00000000-0005-0000-0000-0000CA000000}"/>
    <cellStyle name="5 34 3" xfId="204" xr:uid="{00000000-0005-0000-0000-0000CB000000}"/>
    <cellStyle name="5 35" xfId="205" xr:uid="{00000000-0005-0000-0000-0000CC000000}"/>
    <cellStyle name="5 35 2" xfId="206" xr:uid="{00000000-0005-0000-0000-0000CD000000}"/>
    <cellStyle name="5 35 2 2" xfId="207" xr:uid="{00000000-0005-0000-0000-0000CE000000}"/>
    <cellStyle name="5 35 3" xfId="208" xr:uid="{00000000-0005-0000-0000-0000CF000000}"/>
    <cellStyle name="5 36" xfId="209" xr:uid="{00000000-0005-0000-0000-0000D0000000}"/>
    <cellStyle name="5 36 2" xfId="210" xr:uid="{00000000-0005-0000-0000-0000D1000000}"/>
    <cellStyle name="5 36 2 2" xfId="211" xr:uid="{00000000-0005-0000-0000-0000D2000000}"/>
    <cellStyle name="5 36 3" xfId="212" xr:uid="{00000000-0005-0000-0000-0000D3000000}"/>
    <cellStyle name="5 37" xfId="213" xr:uid="{00000000-0005-0000-0000-0000D4000000}"/>
    <cellStyle name="5 37 2" xfId="214" xr:uid="{00000000-0005-0000-0000-0000D5000000}"/>
    <cellStyle name="5 37 2 2" xfId="215" xr:uid="{00000000-0005-0000-0000-0000D6000000}"/>
    <cellStyle name="5 37 3" xfId="216" xr:uid="{00000000-0005-0000-0000-0000D7000000}"/>
    <cellStyle name="5 38" xfId="217" xr:uid="{00000000-0005-0000-0000-0000D8000000}"/>
    <cellStyle name="5 38 2" xfId="218" xr:uid="{00000000-0005-0000-0000-0000D9000000}"/>
    <cellStyle name="5 38 2 2" xfId="219" xr:uid="{00000000-0005-0000-0000-0000DA000000}"/>
    <cellStyle name="5 38 3" xfId="220" xr:uid="{00000000-0005-0000-0000-0000DB000000}"/>
    <cellStyle name="5 39" xfId="221" xr:uid="{00000000-0005-0000-0000-0000DC000000}"/>
    <cellStyle name="5 39 2" xfId="222" xr:uid="{00000000-0005-0000-0000-0000DD000000}"/>
    <cellStyle name="5 39 2 2" xfId="223" xr:uid="{00000000-0005-0000-0000-0000DE000000}"/>
    <cellStyle name="5 39 3" xfId="224" xr:uid="{00000000-0005-0000-0000-0000DF000000}"/>
    <cellStyle name="5 4" xfId="225" xr:uid="{00000000-0005-0000-0000-0000E0000000}"/>
    <cellStyle name="5 4 2" xfId="226" xr:uid="{00000000-0005-0000-0000-0000E1000000}"/>
    <cellStyle name="5 4 2 2" xfId="227" xr:uid="{00000000-0005-0000-0000-0000E2000000}"/>
    <cellStyle name="5 4 3" xfId="228" xr:uid="{00000000-0005-0000-0000-0000E3000000}"/>
    <cellStyle name="5 40" xfId="229" xr:uid="{00000000-0005-0000-0000-0000E4000000}"/>
    <cellStyle name="5 40 2" xfId="230" xr:uid="{00000000-0005-0000-0000-0000E5000000}"/>
    <cellStyle name="5 41" xfId="231" xr:uid="{00000000-0005-0000-0000-0000E6000000}"/>
    <cellStyle name="5 41 2" xfId="232" xr:uid="{00000000-0005-0000-0000-0000E7000000}"/>
    <cellStyle name="5 42" xfId="233" xr:uid="{00000000-0005-0000-0000-0000E8000000}"/>
    <cellStyle name="5 5" xfId="234" xr:uid="{00000000-0005-0000-0000-0000E9000000}"/>
    <cellStyle name="5 5 2" xfId="235" xr:uid="{00000000-0005-0000-0000-0000EA000000}"/>
    <cellStyle name="5 5 2 2" xfId="236" xr:uid="{00000000-0005-0000-0000-0000EB000000}"/>
    <cellStyle name="5 5 3" xfId="237" xr:uid="{00000000-0005-0000-0000-0000EC000000}"/>
    <cellStyle name="5 6" xfId="238" xr:uid="{00000000-0005-0000-0000-0000ED000000}"/>
    <cellStyle name="5 6 2" xfId="239" xr:uid="{00000000-0005-0000-0000-0000EE000000}"/>
    <cellStyle name="5 6 2 2" xfId="240" xr:uid="{00000000-0005-0000-0000-0000EF000000}"/>
    <cellStyle name="5 6 3" xfId="241" xr:uid="{00000000-0005-0000-0000-0000F0000000}"/>
    <cellStyle name="5 7" xfId="242" xr:uid="{00000000-0005-0000-0000-0000F1000000}"/>
    <cellStyle name="5 7 2" xfId="243" xr:uid="{00000000-0005-0000-0000-0000F2000000}"/>
    <cellStyle name="5 7 2 2" xfId="244" xr:uid="{00000000-0005-0000-0000-0000F3000000}"/>
    <cellStyle name="5 7 3" xfId="245" xr:uid="{00000000-0005-0000-0000-0000F4000000}"/>
    <cellStyle name="5 8" xfId="246" xr:uid="{00000000-0005-0000-0000-0000F5000000}"/>
    <cellStyle name="5 8 2" xfId="247" xr:uid="{00000000-0005-0000-0000-0000F6000000}"/>
    <cellStyle name="5 8 2 2" xfId="248" xr:uid="{00000000-0005-0000-0000-0000F7000000}"/>
    <cellStyle name="5 8 3" xfId="249" xr:uid="{00000000-0005-0000-0000-0000F8000000}"/>
    <cellStyle name="5 9" xfId="250" xr:uid="{00000000-0005-0000-0000-0000F9000000}"/>
    <cellStyle name="5 9 2" xfId="251" xr:uid="{00000000-0005-0000-0000-0000FA000000}"/>
    <cellStyle name="5 9 2 2" xfId="252" xr:uid="{00000000-0005-0000-0000-0000FB000000}"/>
    <cellStyle name="5 9 3" xfId="253" xr:uid="{00000000-0005-0000-0000-0000FC000000}"/>
    <cellStyle name="60 % – Zvýraznění 1" xfId="254" builtinId="32" customBuiltin="1"/>
    <cellStyle name="60 % – Zvýraznění 2" xfId="258" builtinId="36" customBuiltin="1"/>
    <cellStyle name="60 % – Zvýraznění 3" xfId="262" builtinId="40" customBuiltin="1"/>
    <cellStyle name="60 % – Zvýraznění 4" xfId="266" builtinId="44" customBuiltin="1"/>
    <cellStyle name="60 % – Zvýraznění 5" xfId="270" builtinId="48" customBuiltin="1"/>
    <cellStyle name="60 % – Zvýraznění 6" xfId="274" builtinId="52" customBuiltin="1"/>
    <cellStyle name="60 % – Zvýraznění1 2" xfId="255" xr:uid="{00000000-0005-0000-0000-0000FE000000}"/>
    <cellStyle name="60 % – Zvýraznění1 3" xfId="256" xr:uid="{00000000-0005-0000-0000-0000FF000000}"/>
    <cellStyle name="60 % – Zvýraznění1 4" xfId="257" xr:uid="{00000000-0005-0000-0000-000000010000}"/>
    <cellStyle name="60 % – Zvýraznění2 2" xfId="259" xr:uid="{00000000-0005-0000-0000-000002010000}"/>
    <cellStyle name="60 % – Zvýraznění2 3" xfId="260" xr:uid="{00000000-0005-0000-0000-000003010000}"/>
    <cellStyle name="60 % – Zvýraznění2 4" xfId="261" xr:uid="{00000000-0005-0000-0000-000004010000}"/>
    <cellStyle name="60 % – Zvýraznění3 2" xfId="263" xr:uid="{00000000-0005-0000-0000-000006010000}"/>
    <cellStyle name="60 % – Zvýraznění3 3" xfId="264" xr:uid="{00000000-0005-0000-0000-000007010000}"/>
    <cellStyle name="60 % – Zvýraznění3 4" xfId="265" xr:uid="{00000000-0005-0000-0000-000008010000}"/>
    <cellStyle name="60 % – Zvýraznění4 2" xfId="267" xr:uid="{00000000-0005-0000-0000-00000A010000}"/>
    <cellStyle name="60 % – Zvýraznění4 3" xfId="268" xr:uid="{00000000-0005-0000-0000-00000B010000}"/>
    <cellStyle name="60 % – Zvýraznění4 4" xfId="269" xr:uid="{00000000-0005-0000-0000-00000C010000}"/>
    <cellStyle name="60 % – Zvýraznění5 2" xfId="271" xr:uid="{00000000-0005-0000-0000-00000E010000}"/>
    <cellStyle name="60 % – Zvýraznění5 3" xfId="272" xr:uid="{00000000-0005-0000-0000-00000F010000}"/>
    <cellStyle name="60 % – Zvýraznění5 4" xfId="273" xr:uid="{00000000-0005-0000-0000-000010010000}"/>
    <cellStyle name="60 % – Zvýraznění6 2" xfId="275" xr:uid="{00000000-0005-0000-0000-000012010000}"/>
    <cellStyle name="60 % – Zvýraznění6 3" xfId="276" xr:uid="{00000000-0005-0000-0000-000013010000}"/>
    <cellStyle name="60 % – Zvýraznění6 4" xfId="277" xr:uid="{00000000-0005-0000-0000-000014010000}"/>
    <cellStyle name="60% - Accent1" xfId="278" xr:uid="{00000000-0005-0000-0000-000015010000}"/>
    <cellStyle name="60% - Accent2" xfId="279" xr:uid="{00000000-0005-0000-0000-000016010000}"/>
    <cellStyle name="60% - Accent3" xfId="280" xr:uid="{00000000-0005-0000-0000-000017010000}"/>
    <cellStyle name="60% - Accent4" xfId="281" xr:uid="{00000000-0005-0000-0000-000018010000}"/>
    <cellStyle name="60% - Accent5" xfId="282" xr:uid="{00000000-0005-0000-0000-000019010000}"/>
    <cellStyle name="60% - Accent6" xfId="283" xr:uid="{00000000-0005-0000-0000-00001A010000}"/>
    <cellStyle name="Accent1" xfId="284" xr:uid="{00000000-0005-0000-0000-00001B010000}"/>
    <cellStyle name="Accent2" xfId="285" xr:uid="{00000000-0005-0000-0000-00001C010000}"/>
    <cellStyle name="Accent3" xfId="286" xr:uid="{00000000-0005-0000-0000-00001D010000}"/>
    <cellStyle name="Accent4" xfId="287" xr:uid="{00000000-0005-0000-0000-00001E010000}"/>
    <cellStyle name="Accent5" xfId="288" xr:uid="{00000000-0005-0000-0000-00001F010000}"/>
    <cellStyle name="Accent6" xfId="289" xr:uid="{00000000-0005-0000-0000-000020010000}"/>
    <cellStyle name="Bad" xfId="290" xr:uid="{00000000-0005-0000-0000-000021010000}"/>
    <cellStyle name="bezčárky_" xfId="291" xr:uid="{00000000-0005-0000-0000-000022010000}"/>
    <cellStyle name="Calculation" xfId="292" xr:uid="{00000000-0005-0000-0000-000023010000}"/>
    <cellStyle name="Celkem" xfId="293" builtinId="25" customBuiltin="1"/>
    <cellStyle name="Celkem 2" xfId="294" xr:uid="{00000000-0005-0000-0000-000025010000}"/>
    <cellStyle name="Celkem 3" xfId="295" xr:uid="{00000000-0005-0000-0000-000026010000}"/>
    <cellStyle name="Celkem 4" xfId="296" xr:uid="{00000000-0005-0000-0000-000027010000}"/>
    <cellStyle name="čárky 2" xfId="297" xr:uid="{00000000-0005-0000-0000-000028010000}"/>
    <cellStyle name="čárky 2 10" xfId="298" xr:uid="{00000000-0005-0000-0000-000029010000}"/>
    <cellStyle name="čárky 2 10 2" xfId="299" xr:uid="{00000000-0005-0000-0000-00002A010000}"/>
    <cellStyle name="čárky 2 10 2 2" xfId="300" xr:uid="{00000000-0005-0000-0000-00002B010000}"/>
    <cellStyle name="čárky 2 10 3" xfId="301" xr:uid="{00000000-0005-0000-0000-00002C010000}"/>
    <cellStyle name="čárky 2 11" xfId="302" xr:uid="{00000000-0005-0000-0000-00002D010000}"/>
    <cellStyle name="čárky 2 11 2" xfId="303" xr:uid="{00000000-0005-0000-0000-00002E010000}"/>
    <cellStyle name="čárky 2 11 2 2" xfId="304" xr:uid="{00000000-0005-0000-0000-00002F010000}"/>
    <cellStyle name="čárky 2 11 3" xfId="305" xr:uid="{00000000-0005-0000-0000-000030010000}"/>
    <cellStyle name="čárky 2 12" xfId="306" xr:uid="{00000000-0005-0000-0000-000031010000}"/>
    <cellStyle name="čárky 2 12 2" xfId="307" xr:uid="{00000000-0005-0000-0000-000032010000}"/>
    <cellStyle name="čárky 2 12 2 2" xfId="308" xr:uid="{00000000-0005-0000-0000-000033010000}"/>
    <cellStyle name="čárky 2 12 3" xfId="309" xr:uid="{00000000-0005-0000-0000-000034010000}"/>
    <cellStyle name="čárky 2 13" xfId="310" xr:uid="{00000000-0005-0000-0000-000035010000}"/>
    <cellStyle name="čárky 2 13 2" xfId="311" xr:uid="{00000000-0005-0000-0000-000036010000}"/>
    <cellStyle name="čárky 2 13 2 2" xfId="312" xr:uid="{00000000-0005-0000-0000-000037010000}"/>
    <cellStyle name="čárky 2 13 3" xfId="313" xr:uid="{00000000-0005-0000-0000-000038010000}"/>
    <cellStyle name="čárky 2 14" xfId="314" xr:uid="{00000000-0005-0000-0000-000039010000}"/>
    <cellStyle name="čárky 2 14 2" xfId="315" xr:uid="{00000000-0005-0000-0000-00003A010000}"/>
    <cellStyle name="čárky 2 14 2 2" xfId="316" xr:uid="{00000000-0005-0000-0000-00003B010000}"/>
    <cellStyle name="čárky 2 14 3" xfId="317" xr:uid="{00000000-0005-0000-0000-00003C010000}"/>
    <cellStyle name="čárky 2 15" xfId="318" xr:uid="{00000000-0005-0000-0000-00003D010000}"/>
    <cellStyle name="čárky 2 15 2" xfId="319" xr:uid="{00000000-0005-0000-0000-00003E010000}"/>
    <cellStyle name="čárky 2 15 2 2" xfId="320" xr:uid="{00000000-0005-0000-0000-00003F010000}"/>
    <cellStyle name="čárky 2 15 3" xfId="321" xr:uid="{00000000-0005-0000-0000-000040010000}"/>
    <cellStyle name="čárky 2 16" xfId="322" xr:uid="{00000000-0005-0000-0000-000041010000}"/>
    <cellStyle name="čárky 2 16 2" xfId="323" xr:uid="{00000000-0005-0000-0000-000042010000}"/>
    <cellStyle name="čárky 2 16 2 2" xfId="324" xr:uid="{00000000-0005-0000-0000-000043010000}"/>
    <cellStyle name="čárky 2 16 3" xfId="325" xr:uid="{00000000-0005-0000-0000-000044010000}"/>
    <cellStyle name="čárky 2 17" xfId="326" xr:uid="{00000000-0005-0000-0000-000045010000}"/>
    <cellStyle name="čárky 2 17 2" xfId="327" xr:uid="{00000000-0005-0000-0000-000046010000}"/>
    <cellStyle name="čárky 2 17 2 2" xfId="328" xr:uid="{00000000-0005-0000-0000-000047010000}"/>
    <cellStyle name="čárky 2 17 3" xfId="329" xr:uid="{00000000-0005-0000-0000-000048010000}"/>
    <cellStyle name="čárky 2 18" xfId="330" xr:uid="{00000000-0005-0000-0000-000049010000}"/>
    <cellStyle name="čárky 2 18 2" xfId="331" xr:uid="{00000000-0005-0000-0000-00004A010000}"/>
    <cellStyle name="čárky 2 18 2 2" xfId="332" xr:uid="{00000000-0005-0000-0000-00004B010000}"/>
    <cellStyle name="čárky 2 18 3" xfId="333" xr:uid="{00000000-0005-0000-0000-00004C010000}"/>
    <cellStyle name="čárky 2 19" xfId="334" xr:uid="{00000000-0005-0000-0000-00004D010000}"/>
    <cellStyle name="čárky 2 19 2" xfId="335" xr:uid="{00000000-0005-0000-0000-00004E010000}"/>
    <cellStyle name="čárky 2 19 2 2" xfId="336" xr:uid="{00000000-0005-0000-0000-00004F010000}"/>
    <cellStyle name="čárky 2 19 3" xfId="337" xr:uid="{00000000-0005-0000-0000-000050010000}"/>
    <cellStyle name="čárky 2 2" xfId="338" xr:uid="{00000000-0005-0000-0000-000051010000}"/>
    <cellStyle name="čárky 2 2 2" xfId="339" xr:uid="{00000000-0005-0000-0000-000052010000}"/>
    <cellStyle name="čárky 2 2 2 2" xfId="340" xr:uid="{00000000-0005-0000-0000-000053010000}"/>
    <cellStyle name="čárky 2 2 3" xfId="341" xr:uid="{00000000-0005-0000-0000-000054010000}"/>
    <cellStyle name="čárky 2 2 3 2" xfId="342" xr:uid="{00000000-0005-0000-0000-000055010000}"/>
    <cellStyle name="čárky 2 2 4" xfId="343" xr:uid="{00000000-0005-0000-0000-000056010000}"/>
    <cellStyle name="čárky 2 20" xfId="344" xr:uid="{00000000-0005-0000-0000-000057010000}"/>
    <cellStyle name="čárky 2 20 2" xfId="345" xr:uid="{00000000-0005-0000-0000-000058010000}"/>
    <cellStyle name="čárky 2 20 2 2" xfId="346" xr:uid="{00000000-0005-0000-0000-000059010000}"/>
    <cellStyle name="čárky 2 20 3" xfId="347" xr:uid="{00000000-0005-0000-0000-00005A010000}"/>
    <cellStyle name="čárky 2 21" xfId="348" xr:uid="{00000000-0005-0000-0000-00005B010000}"/>
    <cellStyle name="čárky 2 21 2" xfId="349" xr:uid="{00000000-0005-0000-0000-00005C010000}"/>
    <cellStyle name="čárky 2 21 2 2" xfId="350" xr:uid="{00000000-0005-0000-0000-00005D010000}"/>
    <cellStyle name="čárky 2 21 3" xfId="351" xr:uid="{00000000-0005-0000-0000-00005E010000}"/>
    <cellStyle name="čárky 2 22" xfId="352" xr:uid="{00000000-0005-0000-0000-00005F010000}"/>
    <cellStyle name="čárky 2 22 2" xfId="353" xr:uid="{00000000-0005-0000-0000-000060010000}"/>
    <cellStyle name="čárky 2 22 2 2" xfId="354" xr:uid="{00000000-0005-0000-0000-000061010000}"/>
    <cellStyle name="čárky 2 22 3" xfId="355" xr:uid="{00000000-0005-0000-0000-000062010000}"/>
    <cellStyle name="čárky 2 23" xfId="356" xr:uid="{00000000-0005-0000-0000-000063010000}"/>
    <cellStyle name="čárky 2 23 2" xfId="357" xr:uid="{00000000-0005-0000-0000-000064010000}"/>
    <cellStyle name="čárky 2 23 2 2" xfId="358" xr:uid="{00000000-0005-0000-0000-000065010000}"/>
    <cellStyle name="čárky 2 23 3" xfId="359" xr:uid="{00000000-0005-0000-0000-000066010000}"/>
    <cellStyle name="čárky 2 24" xfId="360" xr:uid="{00000000-0005-0000-0000-000067010000}"/>
    <cellStyle name="čárky 2 24 2" xfId="361" xr:uid="{00000000-0005-0000-0000-000068010000}"/>
    <cellStyle name="čárky 2 24 2 2" xfId="362" xr:uid="{00000000-0005-0000-0000-000069010000}"/>
    <cellStyle name="čárky 2 24 3" xfId="363" xr:uid="{00000000-0005-0000-0000-00006A010000}"/>
    <cellStyle name="čárky 2 25" xfId="364" xr:uid="{00000000-0005-0000-0000-00006B010000}"/>
    <cellStyle name="čárky 2 25 2" xfId="365" xr:uid="{00000000-0005-0000-0000-00006C010000}"/>
    <cellStyle name="čárky 2 25 2 2" xfId="366" xr:uid="{00000000-0005-0000-0000-00006D010000}"/>
    <cellStyle name="čárky 2 25 3" xfId="367" xr:uid="{00000000-0005-0000-0000-00006E010000}"/>
    <cellStyle name="čárky 2 26" xfId="368" xr:uid="{00000000-0005-0000-0000-00006F010000}"/>
    <cellStyle name="čárky 2 26 2" xfId="369" xr:uid="{00000000-0005-0000-0000-000070010000}"/>
    <cellStyle name="čárky 2 26 2 2" xfId="370" xr:uid="{00000000-0005-0000-0000-000071010000}"/>
    <cellStyle name="čárky 2 26 3" xfId="371" xr:uid="{00000000-0005-0000-0000-000072010000}"/>
    <cellStyle name="čárky 2 27" xfId="372" xr:uid="{00000000-0005-0000-0000-000073010000}"/>
    <cellStyle name="čárky 2 27 2" xfId="373" xr:uid="{00000000-0005-0000-0000-000074010000}"/>
    <cellStyle name="čárky 2 27 2 2" xfId="374" xr:uid="{00000000-0005-0000-0000-000075010000}"/>
    <cellStyle name="čárky 2 27 3" xfId="375" xr:uid="{00000000-0005-0000-0000-000076010000}"/>
    <cellStyle name="čárky 2 28" xfId="376" xr:uid="{00000000-0005-0000-0000-000077010000}"/>
    <cellStyle name="čárky 2 28 2" xfId="377" xr:uid="{00000000-0005-0000-0000-000078010000}"/>
    <cellStyle name="čárky 2 28 2 2" xfId="378" xr:uid="{00000000-0005-0000-0000-000079010000}"/>
    <cellStyle name="čárky 2 28 3" xfId="379" xr:uid="{00000000-0005-0000-0000-00007A010000}"/>
    <cellStyle name="čárky 2 29" xfId="380" xr:uid="{00000000-0005-0000-0000-00007B010000}"/>
    <cellStyle name="čárky 2 29 2" xfId="381" xr:uid="{00000000-0005-0000-0000-00007C010000}"/>
    <cellStyle name="čárky 2 29 2 2" xfId="382" xr:uid="{00000000-0005-0000-0000-00007D010000}"/>
    <cellStyle name="čárky 2 29 3" xfId="383" xr:uid="{00000000-0005-0000-0000-00007E010000}"/>
    <cellStyle name="čárky 2 3" xfId="384" xr:uid="{00000000-0005-0000-0000-00007F010000}"/>
    <cellStyle name="čárky 2 3 2" xfId="385" xr:uid="{00000000-0005-0000-0000-000080010000}"/>
    <cellStyle name="čárky 2 3 2 2" xfId="386" xr:uid="{00000000-0005-0000-0000-000081010000}"/>
    <cellStyle name="čárky 2 3 3" xfId="387" xr:uid="{00000000-0005-0000-0000-000082010000}"/>
    <cellStyle name="čárky 2 30" xfId="388" xr:uid="{00000000-0005-0000-0000-000083010000}"/>
    <cellStyle name="čárky 2 30 2" xfId="389" xr:uid="{00000000-0005-0000-0000-000084010000}"/>
    <cellStyle name="čárky 2 30 2 2" xfId="390" xr:uid="{00000000-0005-0000-0000-000085010000}"/>
    <cellStyle name="čárky 2 30 3" xfId="391" xr:uid="{00000000-0005-0000-0000-000086010000}"/>
    <cellStyle name="čárky 2 31" xfId="392" xr:uid="{00000000-0005-0000-0000-000087010000}"/>
    <cellStyle name="čárky 2 31 2" xfId="393" xr:uid="{00000000-0005-0000-0000-000088010000}"/>
    <cellStyle name="čárky 2 31 2 2" xfId="394" xr:uid="{00000000-0005-0000-0000-000089010000}"/>
    <cellStyle name="čárky 2 31 3" xfId="395" xr:uid="{00000000-0005-0000-0000-00008A010000}"/>
    <cellStyle name="čárky 2 32" xfId="396" xr:uid="{00000000-0005-0000-0000-00008B010000}"/>
    <cellStyle name="čárky 2 32 2" xfId="397" xr:uid="{00000000-0005-0000-0000-00008C010000}"/>
    <cellStyle name="čárky 2 32 2 2" xfId="398" xr:uid="{00000000-0005-0000-0000-00008D010000}"/>
    <cellStyle name="čárky 2 32 3" xfId="399" xr:uid="{00000000-0005-0000-0000-00008E010000}"/>
    <cellStyle name="čárky 2 33" xfId="400" xr:uid="{00000000-0005-0000-0000-00008F010000}"/>
    <cellStyle name="čárky 2 33 2" xfId="401" xr:uid="{00000000-0005-0000-0000-000090010000}"/>
    <cellStyle name="čárky 2 33 2 2" xfId="402" xr:uid="{00000000-0005-0000-0000-000091010000}"/>
    <cellStyle name="čárky 2 33 3" xfId="403" xr:uid="{00000000-0005-0000-0000-000092010000}"/>
    <cellStyle name="čárky 2 34" xfId="404" xr:uid="{00000000-0005-0000-0000-000093010000}"/>
    <cellStyle name="čárky 2 34 2" xfId="405" xr:uid="{00000000-0005-0000-0000-000094010000}"/>
    <cellStyle name="čárky 2 34 2 2" xfId="406" xr:uid="{00000000-0005-0000-0000-000095010000}"/>
    <cellStyle name="čárky 2 34 3" xfId="407" xr:uid="{00000000-0005-0000-0000-000096010000}"/>
    <cellStyle name="čárky 2 35" xfId="408" xr:uid="{00000000-0005-0000-0000-000097010000}"/>
    <cellStyle name="čárky 2 35 2" xfId="409" xr:uid="{00000000-0005-0000-0000-000098010000}"/>
    <cellStyle name="čárky 2 35 2 2" xfId="410" xr:uid="{00000000-0005-0000-0000-000099010000}"/>
    <cellStyle name="čárky 2 35 3" xfId="411" xr:uid="{00000000-0005-0000-0000-00009A010000}"/>
    <cellStyle name="čárky 2 36" xfId="412" xr:uid="{00000000-0005-0000-0000-00009B010000}"/>
    <cellStyle name="čárky 2 36 2" xfId="413" xr:uid="{00000000-0005-0000-0000-00009C010000}"/>
    <cellStyle name="čárky 2 36 2 2" xfId="414" xr:uid="{00000000-0005-0000-0000-00009D010000}"/>
    <cellStyle name="čárky 2 36 3" xfId="415" xr:uid="{00000000-0005-0000-0000-00009E010000}"/>
    <cellStyle name="čárky 2 37" xfId="416" xr:uid="{00000000-0005-0000-0000-00009F010000}"/>
    <cellStyle name="čárky 2 37 2" xfId="417" xr:uid="{00000000-0005-0000-0000-0000A0010000}"/>
    <cellStyle name="čárky 2 37 2 2" xfId="418" xr:uid="{00000000-0005-0000-0000-0000A1010000}"/>
    <cellStyle name="čárky 2 37 3" xfId="419" xr:uid="{00000000-0005-0000-0000-0000A2010000}"/>
    <cellStyle name="čárky 2 38" xfId="420" xr:uid="{00000000-0005-0000-0000-0000A3010000}"/>
    <cellStyle name="čárky 2 38 2" xfId="421" xr:uid="{00000000-0005-0000-0000-0000A4010000}"/>
    <cellStyle name="čárky 2 38 2 2" xfId="422" xr:uid="{00000000-0005-0000-0000-0000A5010000}"/>
    <cellStyle name="čárky 2 38 3" xfId="423" xr:uid="{00000000-0005-0000-0000-0000A6010000}"/>
    <cellStyle name="čárky 2 39" xfId="424" xr:uid="{00000000-0005-0000-0000-0000A7010000}"/>
    <cellStyle name="čárky 2 39 2" xfId="425" xr:uid="{00000000-0005-0000-0000-0000A8010000}"/>
    <cellStyle name="čárky 2 39 2 2" xfId="426" xr:uid="{00000000-0005-0000-0000-0000A9010000}"/>
    <cellStyle name="čárky 2 39 3" xfId="427" xr:uid="{00000000-0005-0000-0000-0000AA010000}"/>
    <cellStyle name="čárky 2 4" xfId="428" xr:uid="{00000000-0005-0000-0000-0000AB010000}"/>
    <cellStyle name="čárky 2 4 2" xfId="429" xr:uid="{00000000-0005-0000-0000-0000AC010000}"/>
    <cellStyle name="čárky 2 4 2 2" xfId="430" xr:uid="{00000000-0005-0000-0000-0000AD010000}"/>
    <cellStyle name="čárky 2 4 3" xfId="431" xr:uid="{00000000-0005-0000-0000-0000AE010000}"/>
    <cellStyle name="čárky 2 40" xfId="432" xr:uid="{00000000-0005-0000-0000-0000AF010000}"/>
    <cellStyle name="čárky 2 40 2" xfId="433" xr:uid="{00000000-0005-0000-0000-0000B0010000}"/>
    <cellStyle name="čárky 2 40 2 2" xfId="434" xr:uid="{00000000-0005-0000-0000-0000B1010000}"/>
    <cellStyle name="čárky 2 40 3" xfId="435" xr:uid="{00000000-0005-0000-0000-0000B2010000}"/>
    <cellStyle name="čárky 2 41" xfId="436" xr:uid="{00000000-0005-0000-0000-0000B3010000}"/>
    <cellStyle name="čárky 2 41 2" xfId="437" xr:uid="{00000000-0005-0000-0000-0000B4010000}"/>
    <cellStyle name="čárky 2 41 2 2" xfId="438" xr:uid="{00000000-0005-0000-0000-0000B5010000}"/>
    <cellStyle name="čárky 2 41 3" xfId="439" xr:uid="{00000000-0005-0000-0000-0000B6010000}"/>
    <cellStyle name="čárky 2 42" xfId="440" xr:uid="{00000000-0005-0000-0000-0000B7010000}"/>
    <cellStyle name="čárky 2 42 2" xfId="441" xr:uid="{00000000-0005-0000-0000-0000B8010000}"/>
    <cellStyle name="čárky 2 42 2 2" xfId="442" xr:uid="{00000000-0005-0000-0000-0000B9010000}"/>
    <cellStyle name="čárky 2 42 3" xfId="443" xr:uid="{00000000-0005-0000-0000-0000BA010000}"/>
    <cellStyle name="čárky 2 43" xfId="444" xr:uid="{00000000-0005-0000-0000-0000BB010000}"/>
    <cellStyle name="čárky 2 43 2" xfId="445" xr:uid="{00000000-0005-0000-0000-0000BC010000}"/>
    <cellStyle name="čárky 2 44" xfId="446" xr:uid="{00000000-0005-0000-0000-0000BD010000}"/>
    <cellStyle name="čárky 2 44 2" xfId="447" xr:uid="{00000000-0005-0000-0000-0000BE010000}"/>
    <cellStyle name="čárky 2 45" xfId="448" xr:uid="{00000000-0005-0000-0000-0000BF010000}"/>
    <cellStyle name="čárky 2 5" xfId="449" xr:uid="{00000000-0005-0000-0000-0000C0010000}"/>
    <cellStyle name="čárky 2 5 2" xfId="450" xr:uid="{00000000-0005-0000-0000-0000C1010000}"/>
    <cellStyle name="čárky 2 5 2 2" xfId="451" xr:uid="{00000000-0005-0000-0000-0000C2010000}"/>
    <cellStyle name="čárky 2 5 3" xfId="452" xr:uid="{00000000-0005-0000-0000-0000C3010000}"/>
    <cellStyle name="čárky 2 6" xfId="453" xr:uid="{00000000-0005-0000-0000-0000C4010000}"/>
    <cellStyle name="čárky 2 6 2" xfId="454" xr:uid="{00000000-0005-0000-0000-0000C5010000}"/>
    <cellStyle name="čárky 2 6 2 2" xfId="455" xr:uid="{00000000-0005-0000-0000-0000C6010000}"/>
    <cellStyle name="čárky 2 6 3" xfId="456" xr:uid="{00000000-0005-0000-0000-0000C7010000}"/>
    <cellStyle name="čárky 2 7" xfId="457" xr:uid="{00000000-0005-0000-0000-0000C8010000}"/>
    <cellStyle name="čárky 2 7 2" xfId="458" xr:uid="{00000000-0005-0000-0000-0000C9010000}"/>
    <cellStyle name="čárky 2 7 2 2" xfId="459" xr:uid="{00000000-0005-0000-0000-0000CA010000}"/>
    <cellStyle name="čárky 2 7 3" xfId="460" xr:uid="{00000000-0005-0000-0000-0000CB010000}"/>
    <cellStyle name="čárky 2 8" xfId="461" xr:uid="{00000000-0005-0000-0000-0000CC010000}"/>
    <cellStyle name="čárky 2 8 2" xfId="462" xr:uid="{00000000-0005-0000-0000-0000CD010000}"/>
    <cellStyle name="čárky 2 8 2 2" xfId="463" xr:uid="{00000000-0005-0000-0000-0000CE010000}"/>
    <cellStyle name="čárky 2 8 3" xfId="464" xr:uid="{00000000-0005-0000-0000-0000CF010000}"/>
    <cellStyle name="čárky 2 9" xfId="465" xr:uid="{00000000-0005-0000-0000-0000D0010000}"/>
    <cellStyle name="čárky 2 9 2" xfId="466" xr:uid="{00000000-0005-0000-0000-0000D1010000}"/>
    <cellStyle name="čárky 2 9 2 2" xfId="467" xr:uid="{00000000-0005-0000-0000-0000D2010000}"/>
    <cellStyle name="čárky 2 9 3" xfId="468" xr:uid="{00000000-0005-0000-0000-0000D3010000}"/>
    <cellStyle name="číslo.00_" xfId="469" xr:uid="{00000000-0005-0000-0000-0000D4010000}"/>
    <cellStyle name="Dziesiętny [0]_laroux" xfId="470" xr:uid="{00000000-0005-0000-0000-0000D5010000}"/>
    <cellStyle name="Dziesiętny_laroux" xfId="471" xr:uid="{00000000-0005-0000-0000-0000D6010000}"/>
    <cellStyle name="Explanatory Text" xfId="472" xr:uid="{00000000-0005-0000-0000-0000D7010000}"/>
    <cellStyle name="Good" xfId="473" xr:uid="{00000000-0005-0000-0000-0000D8010000}"/>
    <cellStyle name="Heading 1" xfId="474" xr:uid="{00000000-0005-0000-0000-0000D9010000}"/>
    <cellStyle name="Heading 2" xfId="475" xr:uid="{00000000-0005-0000-0000-0000DA010000}"/>
    <cellStyle name="Heading 3" xfId="476" xr:uid="{00000000-0005-0000-0000-0000DB010000}"/>
    <cellStyle name="Heading 4" xfId="477" xr:uid="{00000000-0005-0000-0000-0000DC010000}"/>
    <cellStyle name="Hypertextový odkaz 2" xfId="478" xr:uid="{00000000-0005-0000-0000-0000DD010000}"/>
    <cellStyle name="Hypertextový odkaz 2 2" xfId="479" xr:uid="{00000000-0005-0000-0000-0000DE010000}"/>
    <cellStyle name="Hypertextový odkaz 2 3" xfId="480" xr:uid="{00000000-0005-0000-0000-0000DF010000}"/>
    <cellStyle name="Check Cell" xfId="481" xr:uid="{00000000-0005-0000-0000-0000E0010000}"/>
    <cellStyle name="Chybně 2" xfId="483" xr:uid="{00000000-0005-0000-0000-0000E2010000}"/>
    <cellStyle name="Chybně 3" xfId="484" xr:uid="{00000000-0005-0000-0000-0000E3010000}"/>
    <cellStyle name="Chybně 4" xfId="485" xr:uid="{00000000-0005-0000-0000-0000E4010000}"/>
    <cellStyle name="Input" xfId="486" xr:uid="{00000000-0005-0000-0000-0000E5010000}"/>
    <cellStyle name="Kontrolní buňka" xfId="487" builtinId="23" customBuiltin="1"/>
    <cellStyle name="Kontrolní buňka 2" xfId="488" xr:uid="{00000000-0005-0000-0000-0000E7010000}"/>
    <cellStyle name="Kontrolní buňka 3" xfId="489" xr:uid="{00000000-0005-0000-0000-0000E8010000}"/>
    <cellStyle name="Kontrolní buňka 4" xfId="490" xr:uid="{00000000-0005-0000-0000-0000E9010000}"/>
    <cellStyle name="lehký dolní okraj" xfId="491" xr:uid="{00000000-0005-0000-0000-0000EA010000}"/>
    <cellStyle name="Linked Cell" xfId="492" xr:uid="{00000000-0005-0000-0000-0000EB010000}"/>
    <cellStyle name="měny 10" xfId="493" xr:uid="{00000000-0005-0000-0000-0000EC010000}"/>
    <cellStyle name="měny 11" xfId="494" xr:uid="{00000000-0005-0000-0000-0000ED010000}"/>
    <cellStyle name="měny 12" xfId="495" xr:uid="{00000000-0005-0000-0000-0000EE010000}"/>
    <cellStyle name="měny 13" xfId="496" xr:uid="{00000000-0005-0000-0000-0000EF010000}"/>
    <cellStyle name="měny 2" xfId="497" xr:uid="{00000000-0005-0000-0000-0000F0010000}"/>
    <cellStyle name="měny 2 2" xfId="498" xr:uid="{00000000-0005-0000-0000-0000F1010000}"/>
    <cellStyle name="měny 2 2 2" xfId="499" xr:uid="{00000000-0005-0000-0000-0000F2010000}"/>
    <cellStyle name="měny 2 3" xfId="500" xr:uid="{00000000-0005-0000-0000-0000F3010000}"/>
    <cellStyle name="měny 3" xfId="501" xr:uid="{00000000-0005-0000-0000-0000F4010000}"/>
    <cellStyle name="měny 4" xfId="502" xr:uid="{00000000-0005-0000-0000-0000F5010000}"/>
    <cellStyle name="měny 5" xfId="503" xr:uid="{00000000-0005-0000-0000-0000F6010000}"/>
    <cellStyle name="měny 6" xfId="504" xr:uid="{00000000-0005-0000-0000-0000F7010000}"/>
    <cellStyle name="měny 7" xfId="505" xr:uid="{00000000-0005-0000-0000-0000F8010000}"/>
    <cellStyle name="měny 8" xfId="506" xr:uid="{00000000-0005-0000-0000-0000F9010000}"/>
    <cellStyle name="měny 9" xfId="507" xr:uid="{00000000-0005-0000-0000-0000FA010000}"/>
    <cellStyle name="nadpis" xfId="508" xr:uid="{00000000-0005-0000-0000-0000FB010000}"/>
    <cellStyle name="Nadpis 1" xfId="509" builtinId="16" customBuiltin="1"/>
    <cellStyle name="Nadpis 1 2" xfId="510" xr:uid="{00000000-0005-0000-0000-0000FD010000}"/>
    <cellStyle name="Nadpis 1 3" xfId="511" xr:uid="{00000000-0005-0000-0000-0000FE010000}"/>
    <cellStyle name="Nadpis 1 4" xfId="512" xr:uid="{00000000-0005-0000-0000-0000FF010000}"/>
    <cellStyle name="Nadpis 2" xfId="513" builtinId="17" customBuiltin="1"/>
    <cellStyle name="Nadpis 2 2" xfId="514" xr:uid="{00000000-0005-0000-0000-000001020000}"/>
    <cellStyle name="Nadpis 2 3" xfId="515" xr:uid="{00000000-0005-0000-0000-000002020000}"/>
    <cellStyle name="Nadpis 2 4" xfId="516" xr:uid="{00000000-0005-0000-0000-000003020000}"/>
    <cellStyle name="Nadpis 3" xfId="517" builtinId="18" customBuiltin="1"/>
    <cellStyle name="Nadpis 3 2" xfId="518" xr:uid="{00000000-0005-0000-0000-000005020000}"/>
    <cellStyle name="Nadpis 3 3" xfId="519" xr:uid="{00000000-0005-0000-0000-000006020000}"/>
    <cellStyle name="Nadpis 3 4" xfId="520" xr:uid="{00000000-0005-0000-0000-000007020000}"/>
    <cellStyle name="Nadpis 4" xfId="521" builtinId="19" customBuiltin="1"/>
    <cellStyle name="Nadpis 4 2" xfId="522" xr:uid="{00000000-0005-0000-0000-000009020000}"/>
    <cellStyle name="Nadpis 4 3" xfId="523" xr:uid="{00000000-0005-0000-0000-00000A020000}"/>
    <cellStyle name="Nadpis 4 4" xfId="524" xr:uid="{00000000-0005-0000-0000-00000B020000}"/>
    <cellStyle name="nadpis-12" xfId="525" xr:uid="{00000000-0005-0000-0000-00000C020000}"/>
    <cellStyle name="nadpis-podtr." xfId="526" xr:uid="{00000000-0005-0000-0000-00000D020000}"/>
    <cellStyle name="nadpis-podtr. 2" xfId="527" xr:uid="{00000000-0005-0000-0000-00000E020000}"/>
    <cellStyle name="nadpis-podtr. 3" xfId="528" xr:uid="{00000000-0005-0000-0000-00000F020000}"/>
    <cellStyle name="nadpis-podtr-12" xfId="529" xr:uid="{00000000-0005-0000-0000-000010020000}"/>
    <cellStyle name="nadpis-podtr-šik" xfId="530" xr:uid="{00000000-0005-0000-0000-000011020000}"/>
    <cellStyle name="Název" xfId="531" builtinId="15" customBuiltin="1"/>
    <cellStyle name="Název 2" xfId="532" xr:uid="{00000000-0005-0000-0000-000013020000}"/>
    <cellStyle name="Název 3" xfId="533" xr:uid="{00000000-0005-0000-0000-000014020000}"/>
    <cellStyle name="Název 4" xfId="534" xr:uid="{00000000-0005-0000-0000-000015020000}"/>
    <cellStyle name="Neutral" xfId="535" xr:uid="{00000000-0005-0000-0000-000016020000}"/>
    <cellStyle name="Neutrální" xfId="536" builtinId="28" customBuiltin="1"/>
    <cellStyle name="Neutrální 2" xfId="537" xr:uid="{00000000-0005-0000-0000-000018020000}"/>
    <cellStyle name="Neutrální 3" xfId="538" xr:uid="{00000000-0005-0000-0000-000019020000}"/>
    <cellStyle name="Neutrální 4" xfId="539" xr:uid="{00000000-0005-0000-0000-00001A020000}"/>
    <cellStyle name="Normal_Power Voltage Bill 08.06" xfId="540" xr:uid="{00000000-0005-0000-0000-00001B020000}"/>
    <cellStyle name="Normální" xfId="0" builtinId="0"/>
    <cellStyle name="normální 10" xfId="541" xr:uid="{00000000-0005-0000-0000-00001D020000}"/>
    <cellStyle name="Normální 10 10" xfId="542" xr:uid="{00000000-0005-0000-0000-00001E020000}"/>
    <cellStyle name="normální 10 2" xfId="543" xr:uid="{00000000-0005-0000-0000-00001F020000}"/>
    <cellStyle name="normální 10 3" xfId="544" xr:uid="{00000000-0005-0000-0000-000020020000}"/>
    <cellStyle name="normální 10 4" xfId="545" xr:uid="{00000000-0005-0000-0000-000021020000}"/>
    <cellStyle name="normální 10 5" xfId="546" xr:uid="{00000000-0005-0000-0000-000022020000}"/>
    <cellStyle name="normální 10 6" xfId="547" xr:uid="{00000000-0005-0000-0000-000023020000}"/>
    <cellStyle name="normální 10 7" xfId="548" xr:uid="{00000000-0005-0000-0000-000024020000}"/>
    <cellStyle name="Normální 10 8" xfId="549" xr:uid="{00000000-0005-0000-0000-000025020000}"/>
    <cellStyle name="Normální 10 9" xfId="550" xr:uid="{00000000-0005-0000-0000-000026020000}"/>
    <cellStyle name="normální 11" xfId="551" xr:uid="{00000000-0005-0000-0000-000027020000}"/>
    <cellStyle name="normální 11 2" xfId="552" xr:uid="{00000000-0005-0000-0000-000028020000}"/>
    <cellStyle name="normální 11 3" xfId="553" xr:uid="{00000000-0005-0000-0000-000029020000}"/>
    <cellStyle name="normální 11 4" xfId="554" xr:uid="{00000000-0005-0000-0000-00002A020000}"/>
    <cellStyle name="normální 11 5" xfId="555" xr:uid="{00000000-0005-0000-0000-00002B020000}"/>
    <cellStyle name="normální 11 6" xfId="556" xr:uid="{00000000-0005-0000-0000-00002C020000}"/>
    <cellStyle name="normální 11 7" xfId="557" xr:uid="{00000000-0005-0000-0000-00002D020000}"/>
    <cellStyle name="normální 12" xfId="558" xr:uid="{00000000-0005-0000-0000-00002E020000}"/>
    <cellStyle name="normální 12 2" xfId="559" xr:uid="{00000000-0005-0000-0000-00002F020000}"/>
    <cellStyle name="normální 12 3" xfId="560" xr:uid="{00000000-0005-0000-0000-000030020000}"/>
    <cellStyle name="normální 12 4" xfId="561" xr:uid="{00000000-0005-0000-0000-000031020000}"/>
    <cellStyle name="normální 12 5" xfId="562" xr:uid="{00000000-0005-0000-0000-000032020000}"/>
    <cellStyle name="normální 12 6" xfId="563" xr:uid="{00000000-0005-0000-0000-000033020000}"/>
    <cellStyle name="normální 12 7" xfId="564" xr:uid="{00000000-0005-0000-0000-000034020000}"/>
    <cellStyle name="normální 12 8" xfId="565" xr:uid="{00000000-0005-0000-0000-000035020000}"/>
    <cellStyle name="normální 13" xfId="566" xr:uid="{00000000-0005-0000-0000-000036020000}"/>
    <cellStyle name="normální 13 2" xfId="567" xr:uid="{00000000-0005-0000-0000-000037020000}"/>
    <cellStyle name="normální 13 3" xfId="568" xr:uid="{00000000-0005-0000-0000-000038020000}"/>
    <cellStyle name="normální 13 4" xfId="569" xr:uid="{00000000-0005-0000-0000-000039020000}"/>
    <cellStyle name="normální 13 5" xfId="570" xr:uid="{00000000-0005-0000-0000-00003A020000}"/>
    <cellStyle name="normální 13 6" xfId="571" xr:uid="{00000000-0005-0000-0000-00003B020000}"/>
    <cellStyle name="normální 13 7" xfId="572" xr:uid="{00000000-0005-0000-0000-00003C020000}"/>
    <cellStyle name="normální 14" xfId="573" xr:uid="{00000000-0005-0000-0000-00003D020000}"/>
    <cellStyle name="normální 14 2" xfId="574" xr:uid="{00000000-0005-0000-0000-00003E020000}"/>
    <cellStyle name="normální 14 3" xfId="575" xr:uid="{00000000-0005-0000-0000-00003F020000}"/>
    <cellStyle name="normální 14 4" xfId="576" xr:uid="{00000000-0005-0000-0000-000040020000}"/>
    <cellStyle name="normální 14 5" xfId="577" xr:uid="{00000000-0005-0000-0000-000041020000}"/>
    <cellStyle name="normální 14 6" xfId="578" xr:uid="{00000000-0005-0000-0000-000042020000}"/>
    <cellStyle name="normální 14 7" xfId="579" xr:uid="{00000000-0005-0000-0000-000043020000}"/>
    <cellStyle name="normální 15" xfId="580" xr:uid="{00000000-0005-0000-0000-000044020000}"/>
    <cellStyle name="normální 16" xfId="581" xr:uid="{00000000-0005-0000-0000-000045020000}"/>
    <cellStyle name="normální 16 2" xfId="582" xr:uid="{00000000-0005-0000-0000-000046020000}"/>
    <cellStyle name="normální 17" xfId="583" xr:uid="{00000000-0005-0000-0000-000047020000}"/>
    <cellStyle name="normální 17 2" xfId="584" xr:uid="{00000000-0005-0000-0000-000048020000}"/>
    <cellStyle name="normální 18" xfId="585" xr:uid="{00000000-0005-0000-0000-000049020000}"/>
    <cellStyle name="normální 18 2" xfId="586" xr:uid="{00000000-0005-0000-0000-00004A020000}"/>
    <cellStyle name="normální 19" xfId="587" xr:uid="{00000000-0005-0000-0000-00004B020000}"/>
    <cellStyle name="normální 2" xfId="588" xr:uid="{00000000-0005-0000-0000-00004C020000}"/>
    <cellStyle name="Normální 2 10" xfId="589" xr:uid="{00000000-0005-0000-0000-00004D020000}"/>
    <cellStyle name="normální 2 2" xfId="590" xr:uid="{00000000-0005-0000-0000-00004E020000}"/>
    <cellStyle name="normální 2 2 2" xfId="591" xr:uid="{00000000-0005-0000-0000-00004F020000}"/>
    <cellStyle name="normální 2 2 2 2" xfId="592" xr:uid="{00000000-0005-0000-0000-000050020000}"/>
    <cellStyle name="normální 2 2 2 3" xfId="593" xr:uid="{00000000-0005-0000-0000-000051020000}"/>
    <cellStyle name="normální 2 2 2 3 2" xfId="594" xr:uid="{00000000-0005-0000-0000-000052020000}"/>
    <cellStyle name="normální 2 2 2 4" xfId="595" xr:uid="{00000000-0005-0000-0000-000053020000}"/>
    <cellStyle name="normální 2 2 3" xfId="596" xr:uid="{00000000-0005-0000-0000-000054020000}"/>
    <cellStyle name="normální 2 2 3 2" xfId="597" xr:uid="{00000000-0005-0000-0000-000055020000}"/>
    <cellStyle name="normální 2 2 3 3" xfId="598" xr:uid="{00000000-0005-0000-0000-000056020000}"/>
    <cellStyle name="normální 2 2 3 3 2" xfId="599" xr:uid="{00000000-0005-0000-0000-000057020000}"/>
    <cellStyle name="normální 2 2 3 4" xfId="600" xr:uid="{00000000-0005-0000-0000-000058020000}"/>
    <cellStyle name="normální 2 2 4" xfId="601" xr:uid="{00000000-0005-0000-0000-000059020000}"/>
    <cellStyle name="normální 2 2 4 2" xfId="602" xr:uid="{00000000-0005-0000-0000-00005A020000}"/>
    <cellStyle name="normální 2 2 4 3" xfId="603" xr:uid="{00000000-0005-0000-0000-00005B020000}"/>
    <cellStyle name="normální 2 2 4 3 2" xfId="604" xr:uid="{00000000-0005-0000-0000-00005C020000}"/>
    <cellStyle name="normální 2 2 4 4" xfId="605" xr:uid="{00000000-0005-0000-0000-00005D020000}"/>
    <cellStyle name="normální 2 2 5" xfId="606" xr:uid="{00000000-0005-0000-0000-00005E020000}"/>
    <cellStyle name="normální 2 2 5 2" xfId="607" xr:uid="{00000000-0005-0000-0000-00005F020000}"/>
    <cellStyle name="normální 2 2 5 3" xfId="608" xr:uid="{00000000-0005-0000-0000-000060020000}"/>
    <cellStyle name="normální 2 2 5 3 2" xfId="609" xr:uid="{00000000-0005-0000-0000-000061020000}"/>
    <cellStyle name="normální 2 2 5 4" xfId="610" xr:uid="{00000000-0005-0000-0000-000062020000}"/>
    <cellStyle name="normální 2 2 6" xfId="611" xr:uid="{00000000-0005-0000-0000-000063020000}"/>
    <cellStyle name="normální 2 2 7" xfId="612" xr:uid="{00000000-0005-0000-0000-000064020000}"/>
    <cellStyle name="normální 2 3" xfId="613" xr:uid="{00000000-0005-0000-0000-000065020000}"/>
    <cellStyle name="normální 2 4" xfId="614" xr:uid="{00000000-0005-0000-0000-000066020000}"/>
    <cellStyle name="normální 2 5" xfId="615" xr:uid="{00000000-0005-0000-0000-000067020000}"/>
    <cellStyle name="normální 2 6" xfId="616" xr:uid="{00000000-0005-0000-0000-000068020000}"/>
    <cellStyle name="Normální 2 7" xfId="617" xr:uid="{00000000-0005-0000-0000-000069020000}"/>
    <cellStyle name="Normální 2 8" xfId="618" xr:uid="{00000000-0005-0000-0000-00006A020000}"/>
    <cellStyle name="Normální 2 9" xfId="619" xr:uid="{00000000-0005-0000-0000-00006B020000}"/>
    <cellStyle name="normální 2_004_Vykaz_vymer_ZTI" xfId="620" xr:uid="{00000000-0005-0000-0000-00006C020000}"/>
    <cellStyle name="normální 20" xfId="621" xr:uid="{00000000-0005-0000-0000-00006D020000}"/>
    <cellStyle name="normální 21" xfId="622" xr:uid="{00000000-0005-0000-0000-00006E020000}"/>
    <cellStyle name="normální 22" xfId="623" xr:uid="{00000000-0005-0000-0000-00006F020000}"/>
    <cellStyle name="normální 23" xfId="624" xr:uid="{00000000-0005-0000-0000-000070020000}"/>
    <cellStyle name="normální 23 2" xfId="625" xr:uid="{00000000-0005-0000-0000-000071020000}"/>
    <cellStyle name="normální 24" xfId="626" xr:uid="{00000000-0005-0000-0000-000072020000}"/>
    <cellStyle name="normální 25" xfId="627" xr:uid="{00000000-0005-0000-0000-000073020000}"/>
    <cellStyle name="normální 26" xfId="628" xr:uid="{00000000-0005-0000-0000-000074020000}"/>
    <cellStyle name="normální 27" xfId="629" xr:uid="{00000000-0005-0000-0000-000075020000}"/>
    <cellStyle name="Normální 28" xfId="630" xr:uid="{00000000-0005-0000-0000-000076020000}"/>
    <cellStyle name="Normální 29" xfId="631" xr:uid="{00000000-0005-0000-0000-000077020000}"/>
    <cellStyle name="normální 3" xfId="632" xr:uid="{00000000-0005-0000-0000-000078020000}"/>
    <cellStyle name="normální 3 2" xfId="633" xr:uid="{00000000-0005-0000-0000-000079020000}"/>
    <cellStyle name="normální 3 2 2" xfId="634" xr:uid="{00000000-0005-0000-0000-00007A020000}"/>
    <cellStyle name="normální 3 3" xfId="635" xr:uid="{00000000-0005-0000-0000-00007B020000}"/>
    <cellStyle name="normální 3 4" xfId="636" xr:uid="{00000000-0005-0000-0000-00007C020000}"/>
    <cellStyle name="normální 3 5" xfId="637" xr:uid="{00000000-0005-0000-0000-00007D020000}"/>
    <cellStyle name="normální 3 6" xfId="638" xr:uid="{00000000-0005-0000-0000-00007E020000}"/>
    <cellStyle name="normální 3 7" xfId="639" xr:uid="{00000000-0005-0000-0000-00007F020000}"/>
    <cellStyle name="normální 3_01-DSP-10.20.30-001-MAR-vv" xfId="640" xr:uid="{00000000-0005-0000-0000-000080020000}"/>
    <cellStyle name="Normální 30" xfId="641" xr:uid="{00000000-0005-0000-0000-000081020000}"/>
    <cellStyle name="Normální 31" xfId="642" xr:uid="{00000000-0005-0000-0000-000082020000}"/>
    <cellStyle name="normální 4" xfId="643" xr:uid="{00000000-0005-0000-0000-000083020000}"/>
    <cellStyle name="normální 4 2" xfId="644" xr:uid="{00000000-0005-0000-0000-000084020000}"/>
    <cellStyle name="normální 4 3" xfId="645" xr:uid="{00000000-0005-0000-0000-000085020000}"/>
    <cellStyle name="normální 4 4" xfId="646" xr:uid="{00000000-0005-0000-0000-000086020000}"/>
    <cellStyle name="normální 4 5" xfId="647" xr:uid="{00000000-0005-0000-0000-000087020000}"/>
    <cellStyle name="normální 4 6" xfId="648" xr:uid="{00000000-0005-0000-0000-000088020000}"/>
    <cellStyle name="normální 4 7" xfId="649" xr:uid="{00000000-0005-0000-0000-000089020000}"/>
    <cellStyle name="normální 5" xfId="650" xr:uid="{00000000-0005-0000-0000-00008A020000}"/>
    <cellStyle name="normální 5 2" xfId="651" xr:uid="{00000000-0005-0000-0000-00008B020000}"/>
    <cellStyle name="normální 5 3" xfId="652" xr:uid="{00000000-0005-0000-0000-00008C020000}"/>
    <cellStyle name="normální 5 4" xfId="653" xr:uid="{00000000-0005-0000-0000-00008D020000}"/>
    <cellStyle name="normální 5 5" xfId="654" xr:uid="{00000000-0005-0000-0000-00008E020000}"/>
    <cellStyle name="normální 5 6" xfId="655" xr:uid="{00000000-0005-0000-0000-00008F020000}"/>
    <cellStyle name="normální 5 7" xfId="656" xr:uid="{00000000-0005-0000-0000-000090020000}"/>
    <cellStyle name="normální 6" xfId="657" xr:uid="{00000000-0005-0000-0000-000091020000}"/>
    <cellStyle name="normální 6 2" xfId="658" xr:uid="{00000000-0005-0000-0000-000092020000}"/>
    <cellStyle name="normální 6 3" xfId="659" xr:uid="{00000000-0005-0000-0000-000093020000}"/>
    <cellStyle name="normální 6 4" xfId="660" xr:uid="{00000000-0005-0000-0000-000094020000}"/>
    <cellStyle name="normální 6 5" xfId="661" xr:uid="{00000000-0005-0000-0000-000095020000}"/>
    <cellStyle name="normální 6 6" xfId="662" xr:uid="{00000000-0005-0000-0000-000096020000}"/>
    <cellStyle name="normální 6 7" xfId="663" xr:uid="{00000000-0005-0000-0000-000097020000}"/>
    <cellStyle name="normální 6 8" xfId="664" xr:uid="{00000000-0005-0000-0000-000098020000}"/>
    <cellStyle name="normální 6 8 2" xfId="665" xr:uid="{00000000-0005-0000-0000-000099020000}"/>
    <cellStyle name="normální 7" xfId="666" xr:uid="{00000000-0005-0000-0000-00009A020000}"/>
    <cellStyle name="normální 7 2" xfId="667" xr:uid="{00000000-0005-0000-0000-00009B020000}"/>
    <cellStyle name="normální 7 3" xfId="668" xr:uid="{00000000-0005-0000-0000-00009C020000}"/>
    <cellStyle name="normální 7 4" xfId="669" xr:uid="{00000000-0005-0000-0000-00009D020000}"/>
    <cellStyle name="normální 7 5" xfId="670" xr:uid="{00000000-0005-0000-0000-00009E020000}"/>
    <cellStyle name="normální 7 6" xfId="671" xr:uid="{00000000-0005-0000-0000-00009F020000}"/>
    <cellStyle name="normální 7 7" xfId="672" xr:uid="{00000000-0005-0000-0000-0000A0020000}"/>
    <cellStyle name="normální 8" xfId="673" xr:uid="{00000000-0005-0000-0000-0000A1020000}"/>
    <cellStyle name="normální 8 2" xfId="674" xr:uid="{00000000-0005-0000-0000-0000A2020000}"/>
    <cellStyle name="normální 8 3" xfId="675" xr:uid="{00000000-0005-0000-0000-0000A3020000}"/>
    <cellStyle name="normální 8 4" xfId="676" xr:uid="{00000000-0005-0000-0000-0000A4020000}"/>
    <cellStyle name="normální 8 5" xfId="677" xr:uid="{00000000-0005-0000-0000-0000A5020000}"/>
    <cellStyle name="normální 8 6" xfId="678" xr:uid="{00000000-0005-0000-0000-0000A6020000}"/>
    <cellStyle name="normální 8 7" xfId="679" xr:uid="{00000000-0005-0000-0000-0000A7020000}"/>
    <cellStyle name="normální 9" xfId="680" xr:uid="{00000000-0005-0000-0000-0000A8020000}"/>
    <cellStyle name="normální 9 2" xfId="681" xr:uid="{00000000-0005-0000-0000-0000A9020000}"/>
    <cellStyle name="normální 9 3" xfId="682" xr:uid="{00000000-0005-0000-0000-0000AA020000}"/>
    <cellStyle name="normální 9 4" xfId="683" xr:uid="{00000000-0005-0000-0000-0000AB020000}"/>
    <cellStyle name="normální 9 5" xfId="684" xr:uid="{00000000-0005-0000-0000-0000AC020000}"/>
    <cellStyle name="normální 9 6" xfId="685" xr:uid="{00000000-0005-0000-0000-0000AD020000}"/>
    <cellStyle name="normální 9 7" xfId="686" xr:uid="{00000000-0005-0000-0000-0000AE020000}"/>
    <cellStyle name="normální_slaboproud" xfId="687" xr:uid="{00000000-0005-0000-0000-0000AF020000}"/>
    <cellStyle name="Normalny_laroux" xfId="688" xr:uid="{00000000-0005-0000-0000-0000B0020000}"/>
    <cellStyle name="Note" xfId="689" xr:uid="{00000000-0005-0000-0000-0000B1020000}"/>
    <cellStyle name="Output" xfId="690" xr:uid="{00000000-0005-0000-0000-0000B2020000}"/>
    <cellStyle name="Poznámka" xfId="691" builtinId="10" customBuiltin="1"/>
    <cellStyle name="Poznámka 2" xfId="692" xr:uid="{00000000-0005-0000-0000-0000B4020000}"/>
    <cellStyle name="Poznámka 2 2" xfId="693" xr:uid="{00000000-0005-0000-0000-0000B5020000}"/>
    <cellStyle name="Poznámka 2 2 2" xfId="694" xr:uid="{00000000-0005-0000-0000-0000B6020000}"/>
    <cellStyle name="Poznámka 2 2_Xl0000028" xfId="695" xr:uid="{00000000-0005-0000-0000-0000B7020000}"/>
    <cellStyle name="Poznámka 2 3" xfId="696" xr:uid="{00000000-0005-0000-0000-0000B8020000}"/>
    <cellStyle name="Poznámka 2_Xl0000028" xfId="697" xr:uid="{00000000-0005-0000-0000-0000B9020000}"/>
    <cellStyle name="Poznámka 3" xfId="698" xr:uid="{00000000-0005-0000-0000-0000BA020000}"/>
    <cellStyle name="Poznámka 3 2" xfId="699" xr:uid="{00000000-0005-0000-0000-0000BB020000}"/>
    <cellStyle name="Poznámka 3 2 2" xfId="700" xr:uid="{00000000-0005-0000-0000-0000BC020000}"/>
    <cellStyle name="Poznámka 3 2_Xl0000028" xfId="701" xr:uid="{00000000-0005-0000-0000-0000BD020000}"/>
    <cellStyle name="Poznámka 3 3" xfId="702" xr:uid="{00000000-0005-0000-0000-0000BE020000}"/>
    <cellStyle name="Poznámka 3_Xl0000028" xfId="703" xr:uid="{00000000-0005-0000-0000-0000BF020000}"/>
    <cellStyle name="Poznámka 4" xfId="704" xr:uid="{00000000-0005-0000-0000-0000C0020000}"/>
    <cellStyle name="Poznámka 4 2" xfId="705" xr:uid="{00000000-0005-0000-0000-0000C1020000}"/>
    <cellStyle name="Poznámka 4 2 2" xfId="706" xr:uid="{00000000-0005-0000-0000-0000C2020000}"/>
    <cellStyle name="Poznámka 4 2_Xl0000028" xfId="707" xr:uid="{00000000-0005-0000-0000-0000C3020000}"/>
    <cellStyle name="Poznámka 4 3" xfId="708" xr:uid="{00000000-0005-0000-0000-0000C4020000}"/>
    <cellStyle name="Poznámka 4_Xl0000028" xfId="709" xr:uid="{00000000-0005-0000-0000-0000C5020000}"/>
    <cellStyle name="Propojená buňka" xfId="710" builtinId="24" customBuiltin="1"/>
    <cellStyle name="Propojená buňka 2" xfId="711" xr:uid="{00000000-0005-0000-0000-0000C7020000}"/>
    <cellStyle name="Propojená buňka 3" xfId="712" xr:uid="{00000000-0005-0000-0000-0000C8020000}"/>
    <cellStyle name="Propojená buňka 4" xfId="713" xr:uid="{00000000-0005-0000-0000-0000C9020000}"/>
    <cellStyle name="R_text" xfId="714" xr:uid="{00000000-0005-0000-0000-0000CA020000}"/>
    <cellStyle name="R_text_Xl0000028" xfId="715" xr:uid="{00000000-0005-0000-0000-0000CB020000}"/>
    <cellStyle name="Specifikace" xfId="716" xr:uid="{00000000-0005-0000-0000-0000CC020000}"/>
    <cellStyle name="Specifikace 10" xfId="717" xr:uid="{00000000-0005-0000-0000-0000CD020000}"/>
    <cellStyle name="Specifikace 11" xfId="718" xr:uid="{00000000-0005-0000-0000-0000CE020000}"/>
    <cellStyle name="Specifikace 2" xfId="719" xr:uid="{00000000-0005-0000-0000-0000CF020000}"/>
    <cellStyle name="Specifikace 2 2" xfId="720" xr:uid="{00000000-0005-0000-0000-0000D0020000}"/>
    <cellStyle name="Specifikace 2 3" xfId="721" xr:uid="{00000000-0005-0000-0000-0000D1020000}"/>
    <cellStyle name="Specifikace 2_01-DSP-10.20.30-001-MAR-vv" xfId="722" xr:uid="{00000000-0005-0000-0000-0000D2020000}"/>
    <cellStyle name="Specifikace 3" xfId="723" xr:uid="{00000000-0005-0000-0000-0000D3020000}"/>
    <cellStyle name="Specifikace 3 2" xfId="724" xr:uid="{00000000-0005-0000-0000-0000D4020000}"/>
    <cellStyle name="Specifikace 3_01-DSP-10.20.30-001-MAR-vv" xfId="725" xr:uid="{00000000-0005-0000-0000-0000D5020000}"/>
    <cellStyle name="Specifikace 4" xfId="726" xr:uid="{00000000-0005-0000-0000-0000D6020000}"/>
    <cellStyle name="Specifikace 5" xfId="727" xr:uid="{00000000-0005-0000-0000-0000D7020000}"/>
    <cellStyle name="Specifikace 6" xfId="728" xr:uid="{00000000-0005-0000-0000-0000D8020000}"/>
    <cellStyle name="Specifikace 7" xfId="729" xr:uid="{00000000-0005-0000-0000-0000D9020000}"/>
    <cellStyle name="Specifikace 8" xfId="730" xr:uid="{00000000-0005-0000-0000-0000DA020000}"/>
    <cellStyle name="Specifikace 9" xfId="731" xr:uid="{00000000-0005-0000-0000-0000DB020000}"/>
    <cellStyle name="Specifikace_004_Vykaz_vymer_ZTI" xfId="732" xr:uid="{00000000-0005-0000-0000-0000DC020000}"/>
    <cellStyle name="Správně" xfId="733" builtinId="26" customBuiltin="1"/>
    <cellStyle name="Správně 2" xfId="734" xr:uid="{00000000-0005-0000-0000-0000DE020000}"/>
    <cellStyle name="Správně 3" xfId="735" xr:uid="{00000000-0005-0000-0000-0000DF020000}"/>
    <cellStyle name="Správně 4" xfId="736" xr:uid="{00000000-0005-0000-0000-0000E0020000}"/>
    <cellStyle name="Standard_aktuell" xfId="737" xr:uid="{00000000-0005-0000-0000-0000E1020000}"/>
    <cellStyle name="standardní-Courier12" xfId="738" xr:uid="{00000000-0005-0000-0000-0000E2020000}"/>
    <cellStyle name="standardní-podtržený" xfId="739" xr:uid="{00000000-0005-0000-0000-0000E3020000}"/>
    <cellStyle name="standardní-podtržený-šikmý" xfId="740" xr:uid="{00000000-0005-0000-0000-0000E4020000}"/>
    <cellStyle name="standardní-tučně" xfId="741" xr:uid="{00000000-0005-0000-0000-0000E5020000}"/>
    <cellStyle name="standard-podtr" xfId="742" xr:uid="{00000000-0005-0000-0000-0000E6020000}"/>
    <cellStyle name="standard-podtr/tučně" xfId="743" xr:uid="{00000000-0005-0000-0000-0000E7020000}"/>
    <cellStyle name="Styl 1" xfId="744" xr:uid="{00000000-0005-0000-0000-0000E8020000}"/>
    <cellStyle name="Styl 1 2" xfId="745" xr:uid="{00000000-0005-0000-0000-0000E9020000}"/>
    <cellStyle name="Styl 1 3" xfId="746" xr:uid="{00000000-0005-0000-0000-0000EA020000}"/>
    <cellStyle name="Styl 1 4" xfId="747" xr:uid="{00000000-0005-0000-0000-0000EB020000}"/>
    <cellStyle name="Styl 1 5" xfId="748" xr:uid="{00000000-0005-0000-0000-0000EC020000}"/>
    <cellStyle name="Styl 1_01-DSP-10.20.30-001-MAR-vv" xfId="749" xr:uid="{00000000-0005-0000-0000-0000ED020000}"/>
    <cellStyle name="Styl 2" xfId="750" xr:uid="{00000000-0005-0000-0000-0000EE020000}"/>
    <cellStyle name="Špatně" xfId="482" builtinId="27" customBuiltin="1"/>
    <cellStyle name="text" xfId="751" xr:uid="{00000000-0005-0000-0000-0000EF020000}"/>
    <cellStyle name="Text upozornění" xfId="752" builtinId="11" customBuiltin="1"/>
    <cellStyle name="Text upozornění 2" xfId="753" xr:uid="{00000000-0005-0000-0000-0000F1020000}"/>
    <cellStyle name="Text upozornění 3" xfId="754" xr:uid="{00000000-0005-0000-0000-0000F2020000}"/>
    <cellStyle name="Text upozornění 4" xfId="755" xr:uid="{00000000-0005-0000-0000-0000F3020000}"/>
    <cellStyle name="Title" xfId="756" xr:uid="{00000000-0005-0000-0000-0000F4020000}"/>
    <cellStyle name="Total" xfId="757" xr:uid="{00000000-0005-0000-0000-0000F5020000}"/>
    <cellStyle name="Vstup" xfId="758" builtinId="20" customBuiltin="1"/>
    <cellStyle name="Vstup 2" xfId="759" xr:uid="{00000000-0005-0000-0000-0000F7020000}"/>
    <cellStyle name="Vstup 3" xfId="760" xr:uid="{00000000-0005-0000-0000-0000F8020000}"/>
    <cellStyle name="Vstup 4" xfId="761" xr:uid="{00000000-0005-0000-0000-0000F9020000}"/>
    <cellStyle name="Výpočet" xfId="762" builtinId="22" customBuiltin="1"/>
    <cellStyle name="Výpočet 2" xfId="763" xr:uid="{00000000-0005-0000-0000-0000FB020000}"/>
    <cellStyle name="Výpočet 3" xfId="764" xr:uid="{00000000-0005-0000-0000-0000FC020000}"/>
    <cellStyle name="Výpočet 4" xfId="765" xr:uid="{00000000-0005-0000-0000-0000FD020000}"/>
    <cellStyle name="Výstup" xfId="766" builtinId="21" customBuiltin="1"/>
    <cellStyle name="Výstup 2" xfId="767" xr:uid="{00000000-0005-0000-0000-0000FF020000}"/>
    <cellStyle name="Výstup 3" xfId="768" xr:uid="{00000000-0005-0000-0000-000000030000}"/>
    <cellStyle name="Výstup 4" xfId="769" xr:uid="{00000000-0005-0000-0000-000001030000}"/>
    <cellStyle name="Vysvětlující text" xfId="770" builtinId="53" customBuiltin="1"/>
    <cellStyle name="Vysvětlující text 2" xfId="771" xr:uid="{00000000-0005-0000-0000-000003030000}"/>
    <cellStyle name="Vysvětlující text 3" xfId="772" xr:uid="{00000000-0005-0000-0000-000004030000}"/>
    <cellStyle name="Vysvětlující text 4" xfId="773" xr:uid="{00000000-0005-0000-0000-000005030000}"/>
    <cellStyle name="Walutowy [0]_laroux" xfId="774" xr:uid="{00000000-0005-0000-0000-000006030000}"/>
    <cellStyle name="Walutowy_laroux" xfId="775" xr:uid="{00000000-0005-0000-0000-000007030000}"/>
    <cellStyle name="Warning Text" xfId="776" xr:uid="{00000000-0005-0000-0000-000008030000}"/>
    <cellStyle name="Zvýraznění 1" xfId="777" builtinId="29" customBuiltin="1"/>
    <cellStyle name="Zvýraznění 1 2" xfId="778" xr:uid="{00000000-0005-0000-0000-00000A030000}"/>
    <cellStyle name="Zvýraznění 1 3" xfId="779" xr:uid="{00000000-0005-0000-0000-00000B030000}"/>
    <cellStyle name="Zvýraznění 1 4" xfId="780" xr:uid="{00000000-0005-0000-0000-00000C030000}"/>
    <cellStyle name="Zvýraznění 2" xfId="781" builtinId="33" customBuiltin="1"/>
    <cellStyle name="Zvýraznění 2 2" xfId="782" xr:uid="{00000000-0005-0000-0000-00000E030000}"/>
    <cellStyle name="Zvýraznění 2 3" xfId="783" xr:uid="{00000000-0005-0000-0000-00000F030000}"/>
    <cellStyle name="Zvýraznění 2 4" xfId="784" xr:uid="{00000000-0005-0000-0000-000010030000}"/>
    <cellStyle name="Zvýraznění 3" xfId="785" builtinId="37" customBuiltin="1"/>
    <cellStyle name="Zvýraznění 3 2" xfId="786" xr:uid="{00000000-0005-0000-0000-000012030000}"/>
    <cellStyle name="Zvýraznění 3 3" xfId="787" xr:uid="{00000000-0005-0000-0000-000013030000}"/>
    <cellStyle name="Zvýraznění 3 4" xfId="788" xr:uid="{00000000-0005-0000-0000-000014030000}"/>
    <cellStyle name="Zvýraznění 4" xfId="789" builtinId="41" customBuiltin="1"/>
    <cellStyle name="Zvýraznění 4 2" xfId="790" xr:uid="{00000000-0005-0000-0000-000016030000}"/>
    <cellStyle name="Zvýraznění 4 3" xfId="791" xr:uid="{00000000-0005-0000-0000-000017030000}"/>
    <cellStyle name="Zvýraznění 4 4" xfId="792" xr:uid="{00000000-0005-0000-0000-000018030000}"/>
    <cellStyle name="Zvýraznění 5" xfId="793" builtinId="45" customBuiltin="1"/>
    <cellStyle name="Zvýraznění 5 2" xfId="794" xr:uid="{00000000-0005-0000-0000-00001A030000}"/>
    <cellStyle name="Zvýraznění 5 3" xfId="795" xr:uid="{00000000-0005-0000-0000-00001B030000}"/>
    <cellStyle name="Zvýraznění 5 4" xfId="796" xr:uid="{00000000-0005-0000-0000-00001C030000}"/>
    <cellStyle name="Zvýraznění 6" xfId="797" builtinId="49" customBuiltin="1"/>
    <cellStyle name="Zvýraznění 6 2" xfId="798" xr:uid="{00000000-0005-0000-0000-00001E030000}"/>
    <cellStyle name="Zvýraznění 6 3" xfId="799" xr:uid="{00000000-0005-0000-0000-00001F030000}"/>
    <cellStyle name="Zvýraznění 6 4" xfId="800" xr:uid="{00000000-0005-0000-0000-000020030000}"/>
  </cellStyles>
  <dxfs count="10"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  <dxf>
      <font>
        <condense val="0"/>
        <extend val="0"/>
        <color indexed="10"/>
      </font>
    </dxf>
    <dxf>
      <font>
        <condense val="0"/>
        <extend val="0"/>
        <color indexed="12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CC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TPRGV2\Projects\Stavba\KROSplusData\Zak&#225;zky\2011\Kos\OC%20&#352;estka\_Akce\3130_Jedli&#269;k&#367;v%20&#250;stav\V&#253;stupy_2\RO_Dostavba%20Jedli&#269;kova%20&#250;stavu%20a%20&#353;kol%20-%20II.etap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titul"/>
      <sheetName val="Rekapitulace "/>
      <sheetName val="Statická část"/>
      <sheetName val="stavebni C-D"/>
      <sheetName val="Stavební F"/>
      <sheetName val="venkovní rampa"/>
      <sheetName val="pěší komunikace"/>
      <sheetName val="ZTI_C"/>
      <sheetName val="ZTI_D"/>
      <sheetName val="ÚT-C"/>
      <sheetName val="ÚT-D"/>
      <sheetName val="silnoproud"/>
      <sheetName val="slaboproud"/>
      <sheetName val="VZT"/>
      <sheetName val="MaR"/>
    </sheetNames>
    <sheetDataSet>
      <sheetData sheetId="0" refreshError="1"/>
      <sheetData sheetId="1" refreshError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44">
          <cell r="C44" t="str">
            <v>EGT347F101</v>
          </cell>
        </row>
        <row r="45">
          <cell r="C45" t="str">
            <v>0368839000</v>
          </cell>
        </row>
        <row r="46">
          <cell r="C46" t="str">
            <v>EGT311F101</v>
          </cell>
        </row>
        <row r="47">
          <cell r="C47" t="str">
            <v>TFL201F601</v>
          </cell>
        </row>
        <row r="48">
          <cell r="C48" t="str">
            <v>KS300 /1C2F001</v>
          </cell>
        </row>
        <row r="49">
          <cell r="C49" t="str">
            <v>KS600C2F001</v>
          </cell>
        </row>
        <row r="50">
          <cell r="C50" t="str">
            <v>HSC120F001</v>
          </cell>
        </row>
        <row r="51">
          <cell r="C51" t="str">
            <v>0362225001</v>
          </cell>
        </row>
        <row r="52">
          <cell r="C52" t="str">
            <v>BXN015F210</v>
          </cell>
        </row>
        <row r="53">
          <cell r="C53" t="str">
            <v>AVM114SF132</v>
          </cell>
        </row>
        <row r="54">
          <cell r="C54" t="str">
            <v>0370560016</v>
          </cell>
        </row>
        <row r="55">
          <cell r="C55" t="str">
            <v>ASF122F120</v>
          </cell>
        </row>
        <row r="57">
          <cell r="C57" t="str">
            <v>EGT347F101</v>
          </cell>
        </row>
        <row r="58">
          <cell r="C58" t="str">
            <v>0368839000</v>
          </cell>
        </row>
        <row r="59">
          <cell r="C59" t="str">
            <v>EGT311F101</v>
          </cell>
        </row>
        <row r="60">
          <cell r="C60" t="str">
            <v>TFL201F601</v>
          </cell>
        </row>
        <row r="61">
          <cell r="C61" t="str">
            <v>KS300 /1C2F001</v>
          </cell>
        </row>
        <row r="62">
          <cell r="C62" t="str">
            <v>KS600C2F001</v>
          </cell>
        </row>
        <row r="63">
          <cell r="C63" t="str">
            <v>BXN020F200</v>
          </cell>
        </row>
        <row r="64">
          <cell r="C64" t="str">
            <v>AVM114SF132</v>
          </cell>
        </row>
        <row r="65">
          <cell r="C65" t="str">
            <v>0370560016</v>
          </cell>
        </row>
        <row r="66">
          <cell r="C66" t="str">
            <v>ASF122F120</v>
          </cell>
        </row>
        <row r="69">
          <cell r="C69" t="str">
            <v>EGT301F101</v>
          </cell>
        </row>
        <row r="70">
          <cell r="C70" t="str">
            <v>0370560011</v>
          </cell>
        </row>
        <row r="72">
          <cell r="C72" t="str">
            <v>EGT301F101</v>
          </cell>
        </row>
        <row r="73">
          <cell r="C73" t="str">
            <v>0370560011</v>
          </cell>
        </row>
        <row r="75">
          <cell r="C75" t="str">
            <v>ASM114SF132</v>
          </cell>
        </row>
        <row r="78">
          <cell r="C78" t="str">
            <v>ASM114SF132</v>
          </cell>
        </row>
        <row r="80">
          <cell r="C80" t="str">
            <v>EGT301F101</v>
          </cell>
        </row>
        <row r="81">
          <cell r="C81" t="str">
            <v>0370560011</v>
          </cell>
        </row>
        <row r="85">
          <cell r="C85" t="str">
            <v>EGT346F101</v>
          </cell>
        </row>
        <row r="86">
          <cell r="C86" t="str">
            <v>0226807120</v>
          </cell>
        </row>
        <row r="87">
          <cell r="C87" t="str">
            <v>0368840000</v>
          </cell>
        </row>
        <row r="88">
          <cell r="C88" t="str">
            <v>TSO670F001</v>
          </cell>
        </row>
        <row r="89">
          <cell r="C89" t="str">
            <v>KS600C2F001</v>
          </cell>
        </row>
        <row r="90">
          <cell r="C90" t="str">
            <v>SE 22/F</v>
          </cell>
        </row>
        <row r="91">
          <cell r="C91" t="str">
            <v>T6</v>
          </cell>
        </row>
        <row r="93">
          <cell r="C93" t="str">
            <v>EGT301F101</v>
          </cell>
        </row>
        <row r="94">
          <cell r="C94" t="str">
            <v>0370560011</v>
          </cell>
        </row>
        <row r="95">
          <cell r="C95" t="str">
            <v>EGT311F101</v>
          </cell>
        </row>
        <row r="96">
          <cell r="C96" t="str">
            <v>EGT346F101</v>
          </cell>
        </row>
        <row r="97">
          <cell r="C97" t="str">
            <v>0226807120</v>
          </cell>
        </row>
        <row r="98">
          <cell r="C98" t="str">
            <v>0368840000</v>
          </cell>
        </row>
        <row r="99">
          <cell r="C99" t="str">
            <v>RAK82.4/3728M</v>
          </cell>
        </row>
        <row r="100">
          <cell r="C100" t="str">
            <v>0226807120</v>
          </cell>
        </row>
        <row r="101">
          <cell r="C101" t="str">
            <v>0364142000</v>
          </cell>
        </row>
        <row r="102">
          <cell r="C102" t="str">
            <v>RAK82.4/3728M</v>
          </cell>
        </row>
        <row r="103">
          <cell r="C103" t="str">
            <v>RHV01+SZ1</v>
          </cell>
        </row>
        <row r="104">
          <cell r="C104" t="str">
            <v>T6</v>
          </cell>
        </row>
        <row r="105">
          <cell r="C105" t="str">
            <v>BXN025F200</v>
          </cell>
        </row>
        <row r="106">
          <cell r="C106" t="str">
            <v>AVM114SF132</v>
          </cell>
        </row>
        <row r="107">
          <cell r="C107" t="str">
            <v>0370560016</v>
          </cell>
        </row>
        <row r="108">
          <cell r="C108" t="str">
            <v>BXN020F200</v>
          </cell>
        </row>
        <row r="109">
          <cell r="C109" t="str">
            <v>AVM114SF132</v>
          </cell>
        </row>
        <row r="110">
          <cell r="C110" t="str">
            <v>0370560016</v>
          </cell>
        </row>
        <row r="111">
          <cell r="C111" t="str">
            <v>BXN032F200</v>
          </cell>
        </row>
        <row r="112">
          <cell r="C112" t="str">
            <v>AVM114SF132</v>
          </cell>
        </row>
        <row r="113">
          <cell r="C113" t="str">
            <v>0370560016</v>
          </cell>
        </row>
        <row r="115">
          <cell r="C115" t="str">
            <v>EGT346F101</v>
          </cell>
        </row>
        <row r="116">
          <cell r="C116" t="str">
            <v>0226807120</v>
          </cell>
        </row>
        <row r="117">
          <cell r="C117" t="str">
            <v>0368840000</v>
          </cell>
        </row>
        <row r="118">
          <cell r="C118" t="str">
            <v>TSO670F001</v>
          </cell>
        </row>
        <row r="119">
          <cell r="C119" t="str">
            <v>KS600C2F001</v>
          </cell>
        </row>
        <row r="120">
          <cell r="C120" t="str">
            <v>GTE CO</v>
          </cell>
        </row>
        <row r="121">
          <cell r="C121" t="str">
            <v>SE 22/F</v>
          </cell>
        </row>
        <row r="123">
          <cell r="C123" t="str">
            <v>EGT301F101</v>
          </cell>
        </row>
        <row r="124">
          <cell r="C124" t="str">
            <v>0370560011</v>
          </cell>
        </row>
        <row r="125">
          <cell r="C125" t="str">
            <v>EGT311F101</v>
          </cell>
        </row>
        <row r="126">
          <cell r="C126" t="str">
            <v>EGT346F101</v>
          </cell>
        </row>
        <row r="127">
          <cell r="C127" t="str">
            <v>0226807120</v>
          </cell>
        </row>
        <row r="128">
          <cell r="C128" t="str">
            <v>0368840000</v>
          </cell>
        </row>
        <row r="129">
          <cell r="C129" t="str">
            <v>RAK82.4/3728M</v>
          </cell>
        </row>
        <row r="130">
          <cell r="C130" t="str">
            <v>0226807120</v>
          </cell>
        </row>
        <row r="131">
          <cell r="C131" t="str">
            <v>0364142000</v>
          </cell>
        </row>
        <row r="132">
          <cell r="C132" t="str">
            <v>RAK82.4/3728M</v>
          </cell>
        </row>
        <row r="133">
          <cell r="C133" t="str">
            <v>RHV01+SZ1</v>
          </cell>
        </row>
        <row r="134">
          <cell r="C134" t="str">
            <v>T6</v>
          </cell>
        </row>
        <row r="135">
          <cell r="C135" t="str">
            <v>BXN015F210</v>
          </cell>
        </row>
        <row r="136">
          <cell r="C136" t="str">
            <v>AVM114SF132</v>
          </cell>
        </row>
        <row r="137">
          <cell r="C137" t="str">
            <v>0370560016</v>
          </cell>
        </row>
        <row r="138">
          <cell r="C138" t="str">
            <v>BXN032F200</v>
          </cell>
        </row>
        <row r="139">
          <cell r="C139" t="str">
            <v>AVM114SF132</v>
          </cell>
        </row>
        <row r="140">
          <cell r="C140" t="str">
            <v>0370560016</v>
          </cell>
        </row>
        <row r="141">
          <cell r="C141" t="str">
            <v>BXN015F200</v>
          </cell>
        </row>
        <row r="142">
          <cell r="C142" t="str">
            <v>AVM114SF132</v>
          </cell>
        </row>
        <row r="143">
          <cell r="C143" t="str">
            <v>0370560016</v>
          </cell>
        </row>
        <row r="151">
          <cell r="C151" t="str">
            <v>EYR203F001</v>
          </cell>
        </row>
        <row r="152">
          <cell r="C152" t="str">
            <v>0374413001</v>
          </cell>
        </row>
        <row r="153">
          <cell r="C153" t="str">
            <v>EYL220F001</v>
          </cell>
        </row>
        <row r="154">
          <cell r="C154" t="str">
            <v>EYR203F001</v>
          </cell>
        </row>
        <row r="155">
          <cell r="C155" t="str">
            <v>0374413001</v>
          </cell>
        </row>
        <row r="156">
          <cell r="C156" t="str">
            <v>EYR203F001</v>
          </cell>
        </row>
        <row r="157">
          <cell r="C157" t="str">
            <v>0374413001</v>
          </cell>
        </row>
        <row r="158">
          <cell r="C158" t="str">
            <v>EYR203F001</v>
          </cell>
        </row>
        <row r="159">
          <cell r="C159" t="str">
            <v>0374413001</v>
          </cell>
        </row>
        <row r="160">
          <cell r="C160" t="str">
            <v>EYT240F001</v>
          </cell>
        </row>
        <row r="161">
          <cell r="C161" t="str">
            <v>0367842002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9050C-6D5E-497D-BC85-129FDB1168C3}">
  <sheetPr>
    <outlinePr summaryBelow="0"/>
  </sheetPr>
  <dimension ref="A1:I18"/>
  <sheetViews>
    <sheetView showGridLines="0" tabSelected="1" view="pageBreakPreview" zoomScale="85" zoomScaleNormal="85" zoomScaleSheetLayoutView="85" workbookViewId="0">
      <selection activeCell="D7" sqref="D7:E8"/>
    </sheetView>
  </sheetViews>
  <sheetFormatPr defaultColWidth="8.7109375" defaultRowHeight="12.75"/>
  <cols>
    <col min="1" max="1" width="5.5703125" customWidth="1"/>
    <col min="2" max="2" width="9" customWidth="1"/>
    <col min="3" max="3" width="40.7109375" style="75" customWidth="1"/>
    <col min="4" max="4" width="18.42578125" customWidth="1"/>
    <col min="5" max="5" width="15" bestFit="1" customWidth="1"/>
    <col min="6" max="6" width="18.42578125" customWidth="1"/>
    <col min="7" max="7" width="15" bestFit="1" customWidth="1"/>
    <col min="8" max="8" width="18.42578125" customWidth="1"/>
    <col min="9" max="9" width="15" bestFit="1" customWidth="1"/>
  </cols>
  <sheetData>
    <row r="1" spans="1:9" ht="21.75" customHeight="1">
      <c r="A1" s="47"/>
      <c r="B1" s="48"/>
      <c r="C1" s="66" t="s">
        <v>18</v>
      </c>
      <c r="D1" s="27"/>
      <c r="E1" s="28"/>
      <c r="F1" s="27"/>
      <c r="G1" s="28"/>
      <c r="H1" s="27"/>
      <c r="I1" s="28"/>
    </row>
    <row r="2" spans="1:9" ht="30" customHeight="1">
      <c r="A2" s="53" t="s">
        <v>4</v>
      </c>
      <c r="B2" s="42" t="s">
        <v>393</v>
      </c>
      <c r="C2" s="67"/>
      <c r="D2" s="27"/>
      <c r="E2" s="28"/>
      <c r="F2" s="27"/>
      <c r="G2" s="28"/>
      <c r="H2" s="27"/>
      <c r="I2" s="28"/>
    </row>
    <row r="3" spans="1:9" ht="21.75" customHeight="1">
      <c r="A3" s="53" t="s">
        <v>5</v>
      </c>
      <c r="B3" s="42"/>
      <c r="C3" s="68"/>
      <c r="D3" s="27"/>
      <c r="E3" s="28"/>
      <c r="F3" s="27"/>
      <c r="G3" s="28"/>
      <c r="H3" s="27"/>
      <c r="I3" s="28"/>
    </row>
    <row r="4" spans="1:9" ht="21.75" customHeight="1">
      <c r="A4" s="53" t="s">
        <v>6</v>
      </c>
      <c r="B4" s="46"/>
      <c r="C4" s="67"/>
      <c r="D4" s="27"/>
      <c r="E4" s="28"/>
      <c r="F4" s="27"/>
      <c r="G4" s="28"/>
      <c r="H4" s="27"/>
      <c r="I4" s="28"/>
    </row>
    <row r="5" spans="1:9" ht="11.65" customHeight="1">
      <c r="A5" s="1"/>
      <c r="B5" s="2"/>
      <c r="C5" s="2"/>
      <c r="D5" s="3"/>
      <c r="E5" s="3"/>
      <c r="F5" s="3"/>
      <c r="G5" s="3"/>
      <c r="H5" s="3"/>
      <c r="I5" s="3"/>
    </row>
    <row r="6" spans="1:9" s="36" customFormat="1" ht="35.450000000000003" customHeight="1">
      <c r="A6" s="90"/>
      <c r="B6" s="88"/>
      <c r="C6" s="89" t="s">
        <v>453</v>
      </c>
      <c r="D6" s="92" t="s">
        <v>455</v>
      </c>
      <c r="E6" s="93"/>
      <c r="F6" s="92" t="s">
        <v>454</v>
      </c>
      <c r="G6" s="93"/>
      <c r="H6" s="92" t="s">
        <v>456</v>
      </c>
      <c r="I6" s="93"/>
    </row>
    <row r="7" spans="1:9" s="36" customFormat="1" ht="29.65" customHeight="1">
      <c r="A7" s="91"/>
      <c r="B7" s="94" t="s">
        <v>80</v>
      </c>
      <c r="C7" s="95"/>
      <c r="D7" s="98">
        <f>'PZTS+EKV+CCTV'!J9</f>
        <v>0</v>
      </c>
      <c r="E7" s="99"/>
      <c r="F7" s="98">
        <f>D7/100*21</f>
        <v>0</v>
      </c>
      <c r="G7" s="99"/>
      <c r="H7" s="98">
        <f>D7+F7</f>
        <v>0</v>
      </c>
      <c r="I7" s="99"/>
    </row>
    <row r="8" spans="1:9" s="38" customFormat="1" ht="16.899999999999999" customHeight="1">
      <c r="A8" s="91"/>
      <c r="B8" s="96"/>
      <c r="C8" s="97"/>
      <c r="D8" s="100"/>
      <c r="E8" s="101"/>
      <c r="F8" s="100"/>
      <c r="G8" s="101"/>
      <c r="H8" s="100"/>
      <c r="I8" s="101"/>
    </row>
    <row r="9" spans="1:9" s="36" customFormat="1" ht="29.65" customHeight="1">
      <c r="A9" s="91"/>
      <c r="B9" s="94" t="s">
        <v>451</v>
      </c>
      <c r="C9" s="95"/>
      <c r="D9" s="98">
        <f>SK!J9</f>
        <v>0</v>
      </c>
      <c r="E9" s="99"/>
      <c r="F9" s="98">
        <f>D9/100*21</f>
        <v>0</v>
      </c>
      <c r="G9" s="99"/>
      <c r="H9" s="98">
        <f>D9+F9</f>
        <v>0</v>
      </c>
      <c r="I9" s="99"/>
    </row>
    <row r="10" spans="1:9" s="38" customFormat="1" ht="16.899999999999999" customHeight="1">
      <c r="A10" s="91"/>
      <c r="B10" s="96"/>
      <c r="C10" s="97"/>
      <c r="D10" s="100"/>
      <c r="E10" s="101"/>
      <c r="F10" s="100"/>
      <c r="G10" s="101"/>
      <c r="H10" s="100"/>
      <c r="I10" s="101"/>
    </row>
    <row r="11" spans="1:9" s="36" customFormat="1" ht="29.65" customHeight="1">
      <c r="A11" s="91"/>
      <c r="B11" s="94" t="s">
        <v>452</v>
      </c>
      <c r="C11" s="95"/>
      <c r="D11" s="98">
        <f>JC!J9</f>
        <v>0</v>
      </c>
      <c r="E11" s="99"/>
      <c r="F11" s="98">
        <f>D11/100*21</f>
        <v>0</v>
      </c>
      <c r="G11" s="99"/>
      <c r="H11" s="98">
        <f>D11+F11</f>
        <v>0</v>
      </c>
      <c r="I11" s="99"/>
    </row>
    <row r="12" spans="1:9" s="38" customFormat="1" ht="16.899999999999999" customHeight="1">
      <c r="A12" s="91"/>
      <c r="B12" s="96"/>
      <c r="C12" s="97"/>
      <c r="D12" s="100"/>
      <c r="E12" s="101"/>
      <c r="F12" s="100"/>
      <c r="G12" s="101"/>
      <c r="H12" s="100"/>
      <c r="I12" s="101"/>
    </row>
    <row r="13" spans="1:9" s="36" customFormat="1" ht="29.65" customHeight="1">
      <c r="A13" s="91"/>
      <c r="B13" s="94" t="s">
        <v>100</v>
      </c>
      <c r="C13" s="95"/>
      <c r="D13" s="98">
        <f>EPS!J9</f>
        <v>0</v>
      </c>
      <c r="E13" s="99"/>
      <c r="F13" s="98">
        <f>D13/100*21</f>
        <v>0</v>
      </c>
      <c r="G13" s="99"/>
      <c r="H13" s="98">
        <f>D13+F13</f>
        <v>0</v>
      </c>
      <c r="I13" s="99"/>
    </row>
    <row r="14" spans="1:9" s="38" customFormat="1" ht="16.899999999999999" customHeight="1">
      <c r="A14" s="91"/>
      <c r="B14" s="96"/>
      <c r="C14" s="97"/>
      <c r="D14" s="100"/>
      <c r="E14" s="101"/>
      <c r="F14" s="100"/>
      <c r="G14" s="101"/>
      <c r="H14" s="100"/>
      <c r="I14" s="101"/>
    </row>
    <row r="15" spans="1:9" s="36" customFormat="1" ht="29.65" customHeight="1">
      <c r="A15" s="91"/>
      <c r="B15" s="94" t="s">
        <v>158</v>
      </c>
      <c r="C15" s="95"/>
      <c r="D15" s="98">
        <f>Ostatní!J9</f>
        <v>0</v>
      </c>
      <c r="E15" s="99"/>
      <c r="F15" s="98">
        <f>D15/100*21</f>
        <v>0</v>
      </c>
      <c r="G15" s="99"/>
      <c r="H15" s="98">
        <f>D15+F15</f>
        <v>0</v>
      </c>
      <c r="I15" s="99"/>
    </row>
    <row r="16" spans="1:9" s="38" customFormat="1" ht="16.899999999999999" customHeight="1">
      <c r="A16" s="91"/>
      <c r="B16" s="96"/>
      <c r="C16" s="97"/>
      <c r="D16" s="100"/>
      <c r="E16" s="101"/>
      <c r="F16" s="100"/>
      <c r="G16" s="101"/>
      <c r="H16" s="100"/>
      <c r="I16" s="101"/>
    </row>
    <row r="17" spans="1:9" s="36" customFormat="1" ht="29.65" customHeight="1">
      <c r="A17" s="82"/>
      <c r="B17" s="83"/>
      <c r="C17" s="84" t="s">
        <v>15</v>
      </c>
      <c r="D17" s="102">
        <f>D7+D9+D11+D13+D15</f>
        <v>0</v>
      </c>
      <c r="E17" s="103"/>
      <c r="F17" s="102">
        <f>F7+F9+F11+F13+F15</f>
        <v>0</v>
      </c>
      <c r="G17" s="103"/>
      <c r="H17" s="102">
        <f>H7+H9+H11+H13+H15</f>
        <v>0</v>
      </c>
      <c r="I17" s="103"/>
    </row>
    <row r="18" spans="1:9" s="38" customFormat="1" ht="16.899999999999999" customHeight="1">
      <c r="A18" s="85"/>
      <c r="B18" s="86"/>
      <c r="C18" s="87"/>
      <c r="D18" s="104"/>
      <c r="E18" s="105"/>
      <c r="F18" s="104"/>
      <c r="G18" s="105"/>
      <c r="H18" s="104"/>
      <c r="I18" s="105"/>
    </row>
  </sheetData>
  <mergeCells count="26">
    <mergeCell ref="H13:I14"/>
    <mergeCell ref="H15:I16"/>
    <mergeCell ref="H17:I18"/>
    <mergeCell ref="D17:E18"/>
    <mergeCell ref="F7:G8"/>
    <mergeCell ref="F9:G10"/>
    <mergeCell ref="F11:G12"/>
    <mergeCell ref="F13:G14"/>
    <mergeCell ref="F15:G16"/>
    <mergeCell ref="F17:G18"/>
    <mergeCell ref="H11:I12"/>
    <mergeCell ref="B13:C14"/>
    <mergeCell ref="B15:C16"/>
    <mergeCell ref="D7:E8"/>
    <mergeCell ref="D9:E10"/>
    <mergeCell ref="D11:E12"/>
    <mergeCell ref="D13:E14"/>
    <mergeCell ref="D15:E16"/>
    <mergeCell ref="B11:C12"/>
    <mergeCell ref="H6:I6"/>
    <mergeCell ref="D6:E6"/>
    <mergeCell ref="F6:G6"/>
    <mergeCell ref="B7:C8"/>
    <mergeCell ref="B9:C10"/>
    <mergeCell ref="H7:I8"/>
    <mergeCell ref="H9:I10"/>
  </mergeCells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8">
    <outlinePr summaryBelow="0"/>
  </sheetPr>
  <dimension ref="A1:L211"/>
  <sheetViews>
    <sheetView showGridLines="0" view="pageBreakPreview" zoomScale="85" zoomScaleNormal="85" zoomScaleSheetLayoutView="85" workbookViewId="0">
      <selection activeCell="G18" sqref="G18"/>
    </sheetView>
  </sheetViews>
  <sheetFormatPr defaultColWidth="8.7109375" defaultRowHeight="12.75"/>
  <cols>
    <col min="1" max="1" width="5.5703125" customWidth="1"/>
    <col min="2" max="2" width="9" customWidth="1"/>
    <col min="3" max="3" width="40.7109375" style="75" customWidth="1"/>
    <col min="4" max="4" width="9.28515625" customWidth="1"/>
    <col min="5" max="5" width="11.7109375" style="23" customWidth="1"/>
    <col min="6" max="6" width="11.5703125" style="40" customWidth="1"/>
    <col min="7" max="7" width="11.28515625" bestFit="1" customWidth="1"/>
    <col min="8" max="8" width="18.7109375" customWidth="1"/>
    <col min="9" max="9" width="11.7109375" customWidth="1"/>
    <col min="10" max="10" width="18.42578125" customWidth="1"/>
    <col min="11" max="11" width="15" bestFit="1" customWidth="1"/>
  </cols>
  <sheetData>
    <row r="1" spans="1:12" ht="21.75" customHeight="1">
      <c r="A1" s="47"/>
      <c r="B1" s="48"/>
      <c r="C1" s="66" t="s">
        <v>18</v>
      </c>
      <c r="D1" s="49"/>
      <c r="E1" s="50"/>
      <c r="F1" s="44"/>
      <c r="G1" s="51"/>
      <c r="H1" s="27"/>
      <c r="I1" s="27"/>
      <c r="J1" s="27"/>
      <c r="K1" s="28"/>
    </row>
    <row r="2" spans="1:12" ht="30" customHeight="1">
      <c r="A2" s="53" t="s">
        <v>4</v>
      </c>
      <c r="B2" s="42" t="s">
        <v>393</v>
      </c>
      <c r="C2" s="67"/>
      <c r="D2" s="43"/>
      <c r="E2" s="43"/>
      <c r="F2" s="54"/>
      <c r="G2" s="54"/>
      <c r="H2" s="27"/>
      <c r="I2" s="27"/>
      <c r="J2" s="27"/>
      <c r="K2" s="28"/>
    </row>
    <row r="3" spans="1:12" ht="21.75" customHeight="1">
      <c r="A3" s="53" t="s">
        <v>5</v>
      </c>
      <c r="B3" s="42"/>
      <c r="C3" s="68"/>
      <c r="D3" s="43"/>
      <c r="E3" s="43"/>
      <c r="F3" s="44"/>
      <c r="G3" s="45"/>
      <c r="H3" s="27"/>
      <c r="I3" s="27"/>
      <c r="J3" s="27"/>
      <c r="K3" s="28"/>
    </row>
    <row r="4" spans="1:12" ht="21.75" customHeight="1">
      <c r="A4" s="53" t="s">
        <v>6</v>
      </c>
      <c r="B4" s="46"/>
      <c r="C4" s="67"/>
      <c r="D4" s="43"/>
      <c r="E4" s="43"/>
      <c r="F4" s="44"/>
      <c r="G4" s="45"/>
      <c r="H4" s="27"/>
      <c r="I4" s="27"/>
      <c r="J4" s="27"/>
      <c r="K4" s="28"/>
    </row>
    <row r="5" spans="1:12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2" ht="11.65" customHeight="1" thickBot="1">
      <c r="A6" s="108" t="s">
        <v>7</v>
      </c>
      <c r="B6" s="108" t="s">
        <v>8</v>
      </c>
      <c r="C6" s="16" t="s">
        <v>9</v>
      </c>
      <c r="D6" s="29"/>
      <c r="E6" s="29"/>
      <c r="F6" s="106" t="s">
        <v>11</v>
      </c>
      <c r="G6" s="107"/>
      <c r="H6" s="106" t="s">
        <v>14</v>
      </c>
      <c r="I6" s="107"/>
      <c r="J6" s="52" t="s">
        <v>1</v>
      </c>
      <c r="K6" s="29"/>
    </row>
    <row r="7" spans="1:12" ht="34.5" customHeight="1">
      <c r="A7" s="109"/>
      <c r="B7" s="109"/>
      <c r="C7" s="17"/>
      <c r="D7" s="29" t="s">
        <v>0</v>
      </c>
      <c r="E7" s="30" t="s">
        <v>10</v>
      </c>
      <c r="F7" s="31" t="s">
        <v>12</v>
      </c>
      <c r="G7" s="31" t="s">
        <v>13</v>
      </c>
      <c r="H7" s="31" t="s">
        <v>12</v>
      </c>
      <c r="I7" s="31" t="s">
        <v>13</v>
      </c>
      <c r="J7" s="32" t="s">
        <v>15</v>
      </c>
      <c r="K7" s="30" t="s">
        <v>16</v>
      </c>
    </row>
    <row r="8" spans="1:12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2" s="36" customFormat="1" ht="29.65" customHeight="1">
      <c r="A9" s="26"/>
      <c r="B9" s="18"/>
      <c r="C9" s="69" t="s">
        <v>80</v>
      </c>
      <c r="D9" s="33"/>
      <c r="E9" s="21"/>
      <c r="F9" s="8"/>
      <c r="G9" s="34"/>
      <c r="H9" s="34"/>
      <c r="I9" s="34"/>
      <c r="J9" s="35">
        <f>J11+J64+J101+J148+J174+J205</f>
        <v>0</v>
      </c>
      <c r="K9" s="28"/>
    </row>
    <row r="10" spans="1:12" s="38" customFormat="1" ht="16.899999999999999" customHeight="1">
      <c r="A10" s="26"/>
      <c r="B10" s="37"/>
      <c r="C10" s="70"/>
      <c r="D10" s="19"/>
      <c r="E10" s="22"/>
      <c r="F10" s="9"/>
      <c r="G10" s="24"/>
      <c r="H10" s="25"/>
      <c r="I10" s="24"/>
      <c r="J10" s="20"/>
      <c r="K10" s="25"/>
    </row>
    <row r="11" spans="1:12" ht="31.5">
      <c r="A11" s="12">
        <v>1</v>
      </c>
      <c r="B11" s="39" t="s">
        <v>246</v>
      </c>
      <c r="C11" s="71" t="s">
        <v>19</v>
      </c>
      <c r="D11" s="10"/>
      <c r="E11" s="13"/>
      <c r="F11" s="4"/>
      <c r="G11" s="14"/>
      <c r="H11" s="14"/>
      <c r="I11" s="14"/>
      <c r="J11" s="41">
        <f>SUM(J13:J61)</f>
        <v>0</v>
      </c>
      <c r="K11" s="15"/>
    </row>
    <row r="12" spans="1:12">
      <c r="A12" s="12">
        <v>2</v>
      </c>
      <c r="B12" s="39"/>
      <c r="C12" s="11"/>
      <c r="D12" s="10"/>
      <c r="E12" s="13"/>
      <c r="F12" s="4"/>
      <c r="G12" s="14"/>
      <c r="H12" s="14"/>
      <c r="I12" s="14"/>
      <c r="J12" s="14"/>
      <c r="K12" s="15"/>
    </row>
    <row r="13" spans="1:12" ht="24">
      <c r="A13" s="12">
        <v>3</v>
      </c>
      <c r="B13" s="61" t="s">
        <v>257</v>
      </c>
      <c r="C13" s="56" t="s">
        <v>394</v>
      </c>
      <c r="D13" s="10" t="s">
        <v>20</v>
      </c>
      <c r="E13" s="13">
        <v>1</v>
      </c>
      <c r="F13" s="4"/>
      <c r="G13" s="14"/>
      <c r="H13" s="14">
        <f t="shared" ref="H13:H15" si="0">E13*F13</f>
        <v>0</v>
      </c>
      <c r="I13" s="14">
        <f t="shared" ref="I13:I15" si="1">E13*G13</f>
        <v>0</v>
      </c>
      <c r="J13" s="14">
        <f t="shared" ref="J13:J15" si="2">H13+I13</f>
        <v>0</v>
      </c>
      <c r="K13" s="15"/>
    </row>
    <row r="14" spans="1:12" ht="60">
      <c r="A14" s="12">
        <v>4</v>
      </c>
      <c r="B14" s="10"/>
      <c r="C14" s="61" t="s">
        <v>395</v>
      </c>
      <c r="D14" s="10"/>
      <c r="E14" s="13"/>
      <c r="F14" s="4"/>
      <c r="G14" s="14"/>
      <c r="H14" s="14"/>
      <c r="I14" s="14"/>
      <c r="J14" s="14"/>
      <c r="K14" s="15"/>
      <c r="L14" t="s">
        <v>399</v>
      </c>
    </row>
    <row r="15" spans="1:12" ht="24">
      <c r="A15" s="12">
        <v>5</v>
      </c>
      <c r="B15" s="10" t="s">
        <v>247</v>
      </c>
      <c r="C15" s="10" t="s">
        <v>13</v>
      </c>
      <c r="D15" s="10" t="s">
        <v>20</v>
      </c>
      <c r="E15" s="13">
        <v>1</v>
      </c>
      <c r="F15" s="4"/>
      <c r="G15" s="14"/>
      <c r="H15" s="14">
        <f t="shared" si="0"/>
        <v>0</v>
      </c>
      <c r="I15" s="14">
        <f t="shared" si="1"/>
        <v>0</v>
      </c>
      <c r="J15" s="14">
        <f t="shared" si="2"/>
        <v>0</v>
      </c>
      <c r="K15" s="15"/>
    </row>
    <row r="16" spans="1:12" ht="24">
      <c r="A16" s="12">
        <v>6</v>
      </c>
      <c r="B16" s="61" t="s">
        <v>257</v>
      </c>
      <c r="C16" s="56" t="s">
        <v>173</v>
      </c>
      <c r="D16" s="10" t="s">
        <v>20</v>
      </c>
      <c r="E16" s="13">
        <v>2</v>
      </c>
      <c r="F16" s="4"/>
      <c r="G16" s="14"/>
      <c r="H16" s="14">
        <f t="shared" ref="H16:H58" si="3">E16*F16</f>
        <v>0</v>
      </c>
      <c r="I16" s="14">
        <f t="shared" ref="I16:I58" si="4">E16*G16</f>
        <v>0</v>
      </c>
      <c r="J16" s="14">
        <f t="shared" ref="J16:J58" si="5">H16+I16</f>
        <v>0</v>
      </c>
      <c r="K16" s="15"/>
    </row>
    <row r="17" spans="1:12" ht="84">
      <c r="A17" s="12">
        <v>7</v>
      </c>
      <c r="B17" s="10"/>
      <c r="C17" s="61" t="s">
        <v>397</v>
      </c>
      <c r="D17" s="10"/>
      <c r="E17" s="13"/>
      <c r="F17" s="4"/>
      <c r="G17" s="14"/>
      <c r="H17" s="14"/>
      <c r="I17" s="14"/>
      <c r="J17" s="14"/>
      <c r="K17" s="15"/>
      <c r="L17" t="s">
        <v>172</v>
      </c>
    </row>
    <row r="18" spans="1:12" ht="24">
      <c r="A18" s="12">
        <v>8</v>
      </c>
      <c r="B18" s="10" t="s">
        <v>247</v>
      </c>
      <c r="C18" s="10" t="s">
        <v>13</v>
      </c>
      <c r="D18" s="10" t="s">
        <v>20</v>
      </c>
      <c r="E18" s="13">
        <v>2</v>
      </c>
      <c r="F18" s="4"/>
      <c r="G18" s="14"/>
      <c r="H18" s="14">
        <f t="shared" si="3"/>
        <v>0</v>
      </c>
      <c r="I18" s="14">
        <f t="shared" si="4"/>
        <v>0</v>
      </c>
      <c r="J18" s="14">
        <f t="shared" si="5"/>
        <v>0</v>
      </c>
      <c r="K18" s="15"/>
    </row>
    <row r="19" spans="1:12" ht="24">
      <c r="A19" s="12">
        <v>9</v>
      </c>
      <c r="B19" s="61" t="s">
        <v>258</v>
      </c>
      <c r="C19" s="56" t="s">
        <v>175</v>
      </c>
      <c r="D19" s="10" t="s">
        <v>20</v>
      </c>
      <c r="E19" s="13">
        <v>10</v>
      </c>
      <c r="F19" s="4"/>
      <c r="G19" s="14"/>
      <c r="H19" s="14">
        <f t="shared" si="3"/>
        <v>0</v>
      </c>
      <c r="I19" s="14">
        <f t="shared" si="4"/>
        <v>0</v>
      </c>
      <c r="J19" s="14">
        <f t="shared" si="5"/>
        <v>0</v>
      </c>
      <c r="K19" s="15"/>
      <c r="L19" t="s">
        <v>174</v>
      </c>
    </row>
    <row r="20" spans="1:12" ht="60">
      <c r="A20" s="12">
        <v>10</v>
      </c>
      <c r="B20" s="10"/>
      <c r="C20" s="61" t="s">
        <v>396</v>
      </c>
      <c r="D20" s="10"/>
      <c r="E20" s="13"/>
      <c r="F20" s="4"/>
      <c r="G20" s="14"/>
      <c r="H20" s="14"/>
      <c r="I20" s="14"/>
      <c r="J20" s="14"/>
      <c r="K20" s="15"/>
    </row>
    <row r="21" spans="1:12" ht="24">
      <c r="A21" s="12">
        <v>11</v>
      </c>
      <c r="B21" s="10" t="s">
        <v>248</v>
      </c>
      <c r="C21" s="10" t="s">
        <v>13</v>
      </c>
      <c r="D21" s="10" t="s">
        <v>20</v>
      </c>
      <c r="E21" s="13">
        <v>10</v>
      </c>
      <c r="F21" s="4"/>
      <c r="G21" s="14"/>
      <c r="H21" s="14">
        <f t="shared" si="3"/>
        <v>0</v>
      </c>
      <c r="I21" s="14">
        <f t="shared" si="4"/>
        <v>0</v>
      </c>
      <c r="J21" s="14">
        <f t="shared" si="5"/>
        <v>0</v>
      </c>
      <c r="K21" s="15"/>
    </row>
    <row r="22" spans="1:12" ht="24">
      <c r="A22" s="12">
        <v>12</v>
      </c>
      <c r="B22" s="61" t="s">
        <v>259</v>
      </c>
      <c r="C22" s="56" t="s">
        <v>243</v>
      </c>
      <c r="D22" s="10" t="s">
        <v>20</v>
      </c>
      <c r="E22" s="13">
        <v>1</v>
      </c>
      <c r="F22" s="4"/>
      <c r="G22" s="14"/>
      <c r="H22" s="14">
        <f t="shared" si="3"/>
        <v>0</v>
      </c>
      <c r="I22" s="14">
        <f t="shared" si="4"/>
        <v>0</v>
      </c>
      <c r="J22" s="14">
        <f t="shared" si="5"/>
        <v>0</v>
      </c>
      <c r="K22" s="15"/>
      <c r="L22" t="s">
        <v>398</v>
      </c>
    </row>
    <row r="23" spans="1:12" ht="83.45" customHeight="1">
      <c r="A23" s="12">
        <v>13</v>
      </c>
      <c r="B23" s="61"/>
      <c r="C23" s="61" t="s">
        <v>400</v>
      </c>
      <c r="D23" s="10"/>
      <c r="E23" s="13"/>
      <c r="F23" s="4"/>
      <c r="G23" s="14"/>
      <c r="H23" s="14"/>
      <c r="I23" s="14"/>
      <c r="J23" s="14"/>
      <c r="K23" s="15"/>
    </row>
    <row r="24" spans="1:12" ht="24">
      <c r="A24" s="12">
        <v>14</v>
      </c>
      <c r="B24" s="10" t="s">
        <v>249</v>
      </c>
      <c r="C24" s="10" t="s">
        <v>244</v>
      </c>
      <c r="D24" s="10" t="s">
        <v>20</v>
      </c>
      <c r="E24" s="13">
        <v>1</v>
      </c>
      <c r="F24" s="4"/>
      <c r="G24" s="14"/>
      <c r="H24" s="14">
        <f t="shared" si="3"/>
        <v>0</v>
      </c>
      <c r="I24" s="14">
        <f t="shared" si="4"/>
        <v>0</v>
      </c>
      <c r="J24" s="14">
        <f t="shared" si="5"/>
        <v>0</v>
      </c>
      <c r="K24" s="15"/>
    </row>
    <row r="25" spans="1:12" ht="24">
      <c r="A25" s="12">
        <v>15</v>
      </c>
      <c r="B25" s="61" t="s">
        <v>260</v>
      </c>
      <c r="C25" s="56" t="s">
        <v>22</v>
      </c>
      <c r="D25" s="10" t="s">
        <v>20</v>
      </c>
      <c r="E25" s="13">
        <v>1</v>
      </c>
      <c r="F25" s="4"/>
      <c r="G25" s="14"/>
      <c r="H25" s="14">
        <f t="shared" si="3"/>
        <v>0</v>
      </c>
      <c r="I25" s="14">
        <f t="shared" si="4"/>
        <v>0</v>
      </c>
      <c r="J25" s="14">
        <f t="shared" si="5"/>
        <v>0</v>
      </c>
      <c r="K25" s="15"/>
    </row>
    <row r="26" spans="1:12" ht="24">
      <c r="A26" s="12">
        <v>16</v>
      </c>
      <c r="B26" s="10" t="s">
        <v>250</v>
      </c>
      <c r="C26" s="10" t="s">
        <v>21</v>
      </c>
      <c r="D26" s="10" t="s">
        <v>20</v>
      </c>
      <c r="E26" s="13">
        <v>1</v>
      </c>
      <c r="F26" s="4"/>
      <c r="G26" s="14"/>
      <c r="H26" s="14">
        <f t="shared" si="3"/>
        <v>0</v>
      </c>
      <c r="I26" s="14">
        <f t="shared" si="4"/>
        <v>0</v>
      </c>
      <c r="J26" s="14">
        <f t="shared" si="5"/>
        <v>0</v>
      </c>
      <c r="K26" s="15"/>
    </row>
    <row r="27" spans="1:12" ht="28.15" customHeight="1">
      <c r="A27" s="12">
        <v>17</v>
      </c>
      <c r="B27" s="61" t="s">
        <v>261</v>
      </c>
      <c r="C27" s="56" t="s">
        <v>185</v>
      </c>
      <c r="D27" s="10" t="s">
        <v>20</v>
      </c>
      <c r="E27" s="13">
        <v>14</v>
      </c>
      <c r="F27" s="4"/>
      <c r="G27" s="14"/>
      <c r="H27" s="14">
        <f t="shared" si="3"/>
        <v>0</v>
      </c>
      <c r="I27" s="14">
        <f t="shared" si="4"/>
        <v>0</v>
      </c>
      <c r="J27" s="14">
        <f t="shared" si="5"/>
        <v>0</v>
      </c>
      <c r="K27" s="15"/>
      <c r="L27" t="s">
        <v>401</v>
      </c>
    </row>
    <row r="28" spans="1:12" ht="53.45" customHeight="1">
      <c r="A28" s="12">
        <v>18</v>
      </c>
      <c r="B28" s="10"/>
      <c r="C28" s="61" t="s">
        <v>180</v>
      </c>
      <c r="D28" s="10"/>
      <c r="E28" s="13"/>
      <c r="F28" s="4"/>
      <c r="G28" s="14"/>
      <c r="H28" s="14"/>
      <c r="I28" s="14"/>
      <c r="J28" s="14"/>
      <c r="K28" s="15"/>
    </row>
    <row r="29" spans="1:12" ht="24">
      <c r="A29" s="12">
        <v>19</v>
      </c>
      <c r="B29" s="10" t="s">
        <v>251</v>
      </c>
      <c r="C29" s="10" t="s">
        <v>13</v>
      </c>
      <c r="D29" s="10" t="s">
        <v>20</v>
      </c>
      <c r="E29" s="13">
        <v>14</v>
      </c>
      <c r="F29" s="4"/>
      <c r="G29" s="14"/>
      <c r="H29" s="14">
        <f t="shared" si="3"/>
        <v>0</v>
      </c>
      <c r="I29" s="14">
        <f t="shared" si="4"/>
        <v>0</v>
      </c>
      <c r="J29" s="14">
        <f t="shared" si="5"/>
        <v>0</v>
      </c>
      <c r="K29" s="15"/>
    </row>
    <row r="30" spans="1:12" ht="31.9" customHeight="1">
      <c r="A30" s="12">
        <v>20</v>
      </c>
      <c r="B30" s="61" t="s">
        <v>262</v>
      </c>
      <c r="C30" s="56" t="s">
        <v>186</v>
      </c>
      <c r="D30" s="10" t="s">
        <v>20</v>
      </c>
      <c r="E30" s="13">
        <v>14</v>
      </c>
      <c r="F30" s="4"/>
      <c r="G30" s="14"/>
      <c r="H30" s="14">
        <f t="shared" ref="H30:H32" si="6">E30*F30</f>
        <v>0</v>
      </c>
      <c r="I30" s="14">
        <f t="shared" ref="I30:I32" si="7">E30*G30</f>
        <v>0</v>
      </c>
      <c r="J30" s="14">
        <f t="shared" ref="J30:J32" si="8">H30+I30</f>
        <v>0</v>
      </c>
      <c r="K30" s="15"/>
      <c r="L30" s="81" t="s">
        <v>176</v>
      </c>
    </row>
    <row r="31" spans="1:12" ht="84.6" customHeight="1">
      <c r="A31" s="12">
        <v>21</v>
      </c>
      <c r="B31" s="10"/>
      <c r="C31" s="61" t="s">
        <v>181</v>
      </c>
      <c r="D31" s="10"/>
      <c r="E31" s="13"/>
      <c r="F31" s="4"/>
      <c r="G31" s="14"/>
      <c r="H31" s="14"/>
      <c r="I31" s="14"/>
      <c r="J31" s="14"/>
      <c r="K31" s="15"/>
    </row>
    <row r="32" spans="1:12" ht="24">
      <c r="A32" s="12">
        <v>22</v>
      </c>
      <c r="B32" s="10" t="s">
        <v>251</v>
      </c>
      <c r="C32" s="10" t="s">
        <v>13</v>
      </c>
      <c r="D32" s="10" t="s">
        <v>20</v>
      </c>
      <c r="E32" s="13">
        <v>14</v>
      </c>
      <c r="F32" s="4"/>
      <c r="G32" s="14"/>
      <c r="H32" s="14">
        <f t="shared" si="6"/>
        <v>0</v>
      </c>
      <c r="I32" s="14">
        <f t="shared" si="7"/>
        <v>0</v>
      </c>
      <c r="J32" s="14">
        <f t="shared" si="8"/>
        <v>0</v>
      </c>
      <c r="K32" s="15"/>
    </row>
    <row r="33" spans="1:12" ht="24">
      <c r="A33" s="12">
        <v>23</v>
      </c>
      <c r="B33" s="61" t="s">
        <v>263</v>
      </c>
      <c r="C33" s="56" t="s">
        <v>23</v>
      </c>
      <c r="D33" s="10" t="s">
        <v>20</v>
      </c>
      <c r="E33" s="13">
        <v>3</v>
      </c>
      <c r="F33" s="4"/>
      <c r="G33" s="14"/>
      <c r="H33" s="14">
        <f t="shared" si="3"/>
        <v>0</v>
      </c>
      <c r="I33" s="14">
        <f t="shared" si="4"/>
        <v>0</v>
      </c>
      <c r="J33" s="14">
        <f t="shared" si="5"/>
        <v>0</v>
      </c>
      <c r="K33" s="15"/>
      <c r="L33" t="s">
        <v>402</v>
      </c>
    </row>
    <row r="34" spans="1:12" ht="36">
      <c r="A34" s="12">
        <v>24</v>
      </c>
      <c r="B34" s="10"/>
      <c r="C34" s="61" t="s">
        <v>182</v>
      </c>
      <c r="D34" s="10"/>
      <c r="E34" s="13"/>
      <c r="F34" s="4"/>
      <c r="G34" s="14"/>
      <c r="H34" s="14"/>
      <c r="I34" s="14"/>
      <c r="J34" s="14"/>
      <c r="K34" s="15"/>
    </row>
    <row r="35" spans="1:12" ht="24">
      <c r="A35" s="12">
        <v>25</v>
      </c>
      <c r="B35" s="10" t="s">
        <v>252</v>
      </c>
      <c r="C35" s="10" t="s">
        <v>13</v>
      </c>
      <c r="D35" s="10" t="s">
        <v>20</v>
      </c>
      <c r="E35" s="13">
        <v>3</v>
      </c>
      <c r="F35" s="4"/>
      <c r="G35" s="14"/>
      <c r="H35" s="14">
        <f t="shared" si="3"/>
        <v>0</v>
      </c>
      <c r="I35" s="14">
        <f t="shared" si="4"/>
        <v>0</v>
      </c>
      <c r="J35" s="14">
        <f t="shared" si="5"/>
        <v>0</v>
      </c>
      <c r="K35" s="15"/>
    </row>
    <row r="36" spans="1:12" ht="24">
      <c r="A36" s="12">
        <v>26</v>
      </c>
      <c r="B36" s="61" t="s">
        <v>264</v>
      </c>
      <c r="C36" s="56" t="s">
        <v>183</v>
      </c>
      <c r="D36" s="10" t="s">
        <v>20</v>
      </c>
      <c r="E36" s="13">
        <v>10</v>
      </c>
      <c r="F36" s="4"/>
      <c r="G36" s="14"/>
      <c r="H36" s="14">
        <f t="shared" si="3"/>
        <v>0</v>
      </c>
      <c r="I36" s="14">
        <f t="shared" si="4"/>
        <v>0</v>
      </c>
      <c r="J36" s="14">
        <f t="shared" si="5"/>
        <v>0</v>
      </c>
      <c r="K36" s="15"/>
      <c r="L36" s="81" t="s">
        <v>177</v>
      </c>
    </row>
    <row r="37" spans="1:12" ht="60">
      <c r="A37" s="12">
        <v>27</v>
      </c>
      <c r="B37" s="10"/>
      <c r="C37" s="61" t="s">
        <v>178</v>
      </c>
      <c r="D37" s="10"/>
      <c r="E37" s="13"/>
      <c r="F37" s="4"/>
      <c r="G37" s="14"/>
      <c r="H37" s="14"/>
      <c r="I37" s="14"/>
      <c r="J37" s="14"/>
      <c r="K37" s="15"/>
      <c r="L37" s="81"/>
    </row>
    <row r="38" spans="1:12" ht="24">
      <c r="A38" s="12">
        <v>28</v>
      </c>
      <c r="B38" s="10" t="s">
        <v>252</v>
      </c>
      <c r="C38" s="10" t="s">
        <v>13</v>
      </c>
      <c r="D38" s="10" t="s">
        <v>20</v>
      </c>
      <c r="E38" s="13">
        <v>10</v>
      </c>
      <c r="F38" s="4"/>
      <c r="G38" s="14"/>
      <c r="H38" s="14">
        <f t="shared" si="3"/>
        <v>0</v>
      </c>
      <c r="I38" s="14">
        <f t="shared" si="4"/>
        <v>0</v>
      </c>
      <c r="J38" s="14">
        <f t="shared" si="5"/>
        <v>0</v>
      </c>
      <c r="K38" s="15"/>
    </row>
    <row r="39" spans="1:12" ht="24">
      <c r="A39" s="12">
        <v>29</v>
      </c>
      <c r="B39" s="61" t="s">
        <v>265</v>
      </c>
      <c r="C39" s="56" t="s">
        <v>184</v>
      </c>
      <c r="D39" s="10" t="s">
        <v>20</v>
      </c>
      <c r="E39" s="13">
        <v>19</v>
      </c>
      <c r="F39" s="4"/>
      <c r="G39" s="14"/>
      <c r="H39" s="14">
        <f t="shared" ref="H39" si="9">E39*F39</f>
        <v>0</v>
      </c>
      <c r="I39" s="14">
        <f t="shared" ref="I39" si="10">E39*G39</f>
        <v>0</v>
      </c>
      <c r="J39" s="14">
        <f t="shared" ref="J39" si="11">H39+I39</f>
        <v>0</v>
      </c>
      <c r="K39" s="15"/>
      <c r="L39" s="81" t="s">
        <v>177</v>
      </c>
    </row>
    <row r="40" spans="1:12" ht="60">
      <c r="A40" s="12">
        <v>30</v>
      </c>
      <c r="B40" s="10"/>
      <c r="C40" s="61" t="s">
        <v>179</v>
      </c>
      <c r="D40" s="10"/>
      <c r="E40" s="13"/>
      <c r="F40" s="4"/>
      <c r="G40" s="14"/>
      <c r="H40" s="14"/>
      <c r="I40" s="14"/>
      <c r="J40" s="14"/>
      <c r="K40" s="15"/>
      <c r="L40" s="81"/>
    </row>
    <row r="41" spans="1:12">
      <c r="A41" s="12">
        <v>31</v>
      </c>
      <c r="B41" s="10"/>
      <c r="C41" s="10" t="s">
        <v>13</v>
      </c>
      <c r="D41" s="10" t="s">
        <v>20</v>
      </c>
      <c r="E41" s="13">
        <v>19</v>
      </c>
      <c r="F41" s="4"/>
      <c r="G41" s="14"/>
      <c r="H41" s="14">
        <f t="shared" ref="H41" si="12">E41*F41</f>
        <v>0</v>
      </c>
      <c r="I41" s="14">
        <f t="shared" ref="I41" si="13">E41*G41</f>
        <v>0</v>
      </c>
      <c r="J41" s="14">
        <f t="shared" ref="J41" si="14">H41+I41</f>
        <v>0</v>
      </c>
      <c r="K41" s="15"/>
    </row>
    <row r="42" spans="1:12" s="62" customFormat="1" ht="24">
      <c r="A42" s="12">
        <v>32</v>
      </c>
      <c r="B42" s="61" t="s">
        <v>266</v>
      </c>
      <c r="C42" s="73" t="s">
        <v>24</v>
      </c>
      <c r="D42" s="63" t="s">
        <v>25</v>
      </c>
      <c r="E42" s="64">
        <v>1</v>
      </c>
      <c r="F42" s="65"/>
      <c r="G42" s="63"/>
      <c r="H42" s="14">
        <f t="shared" si="3"/>
        <v>0</v>
      </c>
      <c r="I42" s="14">
        <f t="shared" si="4"/>
        <v>0</v>
      </c>
      <c r="J42" s="14">
        <f t="shared" si="5"/>
        <v>0</v>
      </c>
      <c r="K42" s="63"/>
    </row>
    <row r="43" spans="1:12" s="62" customFormat="1" ht="12">
      <c r="A43" s="12">
        <v>33</v>
      </c>
      <c r="B43" s="63"/>
      <c r="C43" s="72" t="s">
        <v>13</v>
      </c>
      <c r="D43" s="63" t="s">
        <v>25</v>
      </c>
      <c r="E43" s="64">
        <v>1</v>
      </c>
      <c r="F43" s="65"/>
      <c r="G43" s="63"/>
      <c r="H43" s="14">
        <f t="shared" si="3"/>
        <v>0</v>
      </c>
      <c r="I43" s="14">
        <f t="shared" si="4"/>
        <v>0</v>
      </c>
      <c r="J43" s="14">
        <f t="shared" si="5"/>
        <v>0</v>
      </c>
      <c r="K43" s="63"/>
    </row>
    <row r="44" spans="1:12" s="62" customFormat="1" ht="24">
      <c r="A44" s="12">
        <v>34</v>
      </c>
      <c r="B44" s="61" t="s">
        <v>267</v>
      </c>
      <c r="C44" s="73" t="s">
        <v>26</v>
      </c>
      <c r="D44" s="63" t="s">
        <v>20</v>
      </c>
      <c r="E44" s="64">
        <v>32</v>
      </c>
      <c r="F44" s="65"/>
      <c r="G44" s="63"/>
      <c r="H44" s="14">
        <f t="shared" si="3"/>
        <v>0</v>
      </c>
      <c r="I44" s="14">
        <f t="shared" si="4"/>
        <v>0</v>
      </c>
      <c r="J44" s="14">
        <f t="shared" si="5"/>
        <v>0</v>
      </c>
      <c r="K44" s="63"/>
    </row>
    <row r="45" spans="1:12" s="62" customFormat="1" ht="12">
      <c r="A45" s="12">
        <v>35</v>
      </c>
      <c r="B45" s="63"/>
      <c r="C45" s="72" t="s">
        <v>13</v>
      </c>
      <c r="D45" s="63" t="s">
        <v>20</v>
      </c>
      <c r="E45" s="64">
        <v>32</v>
      </c>
      <c r="F45" s="65"/>
      <c r="G45" s="63"/>
      <c r="H45" s="14">
        <f t="shared" si="3"/>
        <v>0</v>
      </c>
      <c r="I45" s="14">
        <f t="shared" si="4"/>
        <v>0</v>
      </c>
      <c r="J45" s="14">
        <f t="shared" si="5"/>
        <v>0</v>
      </c>
      <c r="K45" s="63"/>
    </row>
    <row r="46" spans="1:12" s="62" customFormat="1" ht="24">
      <c r="A46" s="12">
        <v>36</v>
      </c>
      <c r="B46" s="61" t="s">
        <v>268</v>
      </c>
      <c r="C46" s="73" t="s">
        <v>27</v>
      </c>
      <c r="D46" s="63" t="s">
        <v>20</v>
      </c>
      <c r="E46" s="64">
        <v>1</v>
      </c>
      <c r="F46" s="65"/>
      <c r="G46" s="63"/>
      <c r="H46" s="14">
        <f t="shared" si="3"/>
        <v>0</v>
      </c>
      <c r="I46" s="14">
        <f t="shared" si="4"/>
        <v>0</v>
      </c>
      <c r="J46" s="14">
        <f t="shared" si="5"/>
        <v>0</v>
      </c>
      <c r="K46" s="63"/>
    </row>
    <row r="47" spans="1:12" s="62" customFormat="1" ht="12">
      <c r="A47" s="12">
        <v>37</v>
      </c>
      <c r="B47" s="63"/>
      <c r="C47" s="72" t="s">
        <v>13</v>
      </c>
      <c r="D47" s="63" t="s">
        <v>20</v>
      </c>
      <c r="E47" s="64">
        <v>1</v>
      </c>
      <c r="F47" s="65"/>
      <c r="G47" s="63"/>
      <c r="H47" s="14">
        <f t="shared" si="3"/>
        <v>0</v>
      </c>
      <c r="I47" s="14">
        <f t="shared" si="4"/>
        <v>0</v>
      </c>
      <c r="J47" s="14">
        <f t="shared" si="5"/>
        <v>0</v>
      </c>
      <c r="K47" s="63"/>
    </row>
    <row r="48" spans="1:12" s="62" customFormat="1" ht="24">
      <c r="A48" s="12">
        <v>38</v>
      </c>
      <c r="B48" s="61" t="s">
        <v>269</v>
      </c>
      <c r="C48" s="73" t="s">
        <v>28</v>
      </c>
      <c r="D48" s="63" t="s">
        <v>20</v>
      </c>
      <c r="E48" s="64">
        <v>1</v>
      </c>
      <c r="F48" s="65"/>
      <c r="G48" s="63"/>
      <c r="H48" s="14">
        <f t="shared" si="3"/>
        <v>0</v>
      </c>
      <c r="I48" s="14">
        <f t="shared" si="4"/>
        <v>0</v>
      </c>
      <c r="J48" s="14">
        <f t="shared" si="5"/>
        <v>0</v>
      </c>
      <c r="K48" s="63"/>
    </row>
    <row r="49" spans="1:11" s="62" customFormat="1" ht="12">
      <c r="A49" s="12">
        <v>39</v>
      </c>
      <c r="B49" s="63"/>
      <c r="C49" s="72" t="s">
        <v>13</v>
      </c>
      <c r="D49" s="63" t="s">
        <v>20</v>
      </c>
      <c r="E49" s="64">
        <v>1</v>
      </c>
      <c r="F49" s="65"/>
      <c r="G49" s="63"/>
      <c r="H49" s="14">
        <f t="shared" si="3"/>
        <v>0</v>
      </c>
      <c r="I49" s="14">
        <f t="shared" si="4"/>
        <v>0</v>
      </c>
      <c r="J49" s="14">
        <f t="shared" si="5"/>
        <v>0</v>
      </c>
      <c r="K49" s="63"/>
    </row>
    <row r="50" spans="1:11" s="62" customFormat="1" ht="24">
      <c r="A50" s="12">
        <v>40</v>
      </c>
      <c r="B50" s="61" t="s">
        <v>270</v>
      </c>
      <c r="C50" s="73" t="s">
        <v>29</v>
      </c>
      <c r="D50" s="63" t="s">
        <v>20</v>
      </c>
      <c r="E50" s="64">
        <v>1</v>
      </c>
      <c r="F50" s="65"/>
      <c r="G50" s="63"/>
      <c r="H50" s="14">
        <f t="shared" si="3"/>
        <v>0</v>
      </c>
      <c r="I50" s="14">
        <f t="shared" si="4"/>
        <v>0</v>
      </c>
      <c r="J50" s="14">
        <f t="shared" si="5"/>
        <v>0</v>
      </c>
      <c r="K50" s="63"/>
    </row>
    <row r="51" spans="1:11" s="62" customFormat="1" ht="12">
      <c r="A51" s="12">
        <v>41</v>
      </c>
      <c r="B51" s="63"/>
      <c r="C51" s="72" t="s">
        <v>13</v>
      </c>
      <c r="D51" s="63" t="s">
        <v>20</v>
      </c>
      <c r="E51" s="64">
        <v>1</v>
      </c>
      <c r="F51" s="65"/>
      <c r="G51" s="63"/>
      <c r="H51" s="14">
        <f t="shared" si="3"/>
        <v>0</v>
      </c>
      <c r="I51" s="14">
        <f t="shared" si="4"/>
        <v>0</v>
      </c>
      <c r="J51" s="14">
        <f t="shared" si="5"/>
        <v>0</v>
      </c>
      <c r="K51" s="63"/>
    </row>
    <row r="52" spans="1:11" s="62" customFormat="1" ht="24">
      <c r="A52" s="12">
        <v>42</v>
      </c>
      <c r="B52" s="61" t="s">
        <v>271</v>
      </c>
      <c r="C52" s="73" t="s">
        <v>30</v>
      </c>
      <c r="D52" s="63" t="s">
        <v>20</v>
      </c>
      <c r="E52" s="64">
        <v>1</v>
      </c>
      <c r="F52" s="65"/>
      <c r="G52" s="63"/>
      <c r="H52" s="14">
        <f t="shared" si="3"/>
        <v>0</v>
      </c>
      <c r="I52" s="14">
        <f t="shared" si="4"/>
        <v>0</v>
      </c>
      <c r="J52" s="14">
        <f t="shared" si="5"/>
        <v>0</v>
      </c>
      <c r="K52" s="63"/>
    </row>
    <row r="53" spans="1:11" s="62" customFormat="1" ht="12">
      <c r="A53" s="12">
        <v>43</v>
      </c>
      <c r="B53" s="63"/>
      <c r="C53" s="72" t="s">
        <v>13</v>
      </c>
      <c r="D53" s="63" t="s">
        <v>20</v>
      </c>
      <c r="E53" s="64">
        <v>1</v>
      </c>
      <c r="F53" s="65"/>
      <c r="G53" s="63"/>
      <c r="H53" s="14">
        <f t="shared" si="3"/>
        <v>0</v>
      </c>
      <c r="I53" s="14">
        <f t="shared" si="4"/>
        <v>0</v>
      </c>
      <c r="J53" s="14">
        <f t="shared" si="5"/>
        <v>0</v>
      </c>
      <c r="K53" s="63"/>
    </row>
    <row r="54" spans="1:11" s="62" customFormat="1" ht="36">
      <c r="A54" s="12">
        <v>44</v>
      </c>
      <c r="B54" s="61" t="s">
        <v>272</v>
      </c>
      <c r="C54" s="73" t="s">
        <v>31</v>
      </c>
      <c r="D54" s="63" t="s">
        <v>25</v>
      </c>
      <c r="E54" s="64">
        <v>1</v>
      </c>
      <c r="F54" s="65"/>
      <c r="G54" s="63"/>
      <c r="H54" s="14">
        <f t="shared" si="3"/>
        <v>0</v>
      </c>
      <c r="I54" s="14">
        <f t="shared" si="4"/>
        <v>0</v>
      </c>
      <c r="J54" s="14">
        <f t="shared" si="5"/>
        <v>0</v>
      </c>
      <c r="K54" s="63"/>
    </row>
    <row r="55" spans="1:11" s="62" customFormat="1" ht="12">
      <c r="A55" s="12">
        <v>45</v>
      </c>
      <c r="B55" s="63"/>
      <c r="C55" s="72" t="s">
        <v>13</v>
      </c>
      <c r="D55" s="63" t="s">
        <v>25</v>
      </c>
      <c r="E55" s="64">
        <v>1</v>
      </c>
      <c r="F55" s="65"/>
      <c r="G55" s="63"/>
      <c r="H55" s="14">
        <f t="shared" si="3"/>
        <v>0</v>
      </c>
      <c r="I55" s="14">
        <f t="shared" si="4"/>
        <v>0</v>
      </c>
      <c r="J55" s="14">
        <f t="shared" si="5"/>
        <v>0</v>
      </c>
      <c r="K55" s="63"/>
    </row>
    <row r="56" spans="1:11" s="62" customFormat="1" ht="36">
      <c r="A56" s="12">
        <v>46</v>
      </c>
      <c r="B56" s="63" t="s">
        <v>196</v>
      </c>
      <c r="C56" s="73" t="s">
        <v>32</v>
      </c>
      <c r="D56" s="63" t="s">
        <v>25</v>
      </c>
      <c r="E56" s="64">
        <v>1</v>
      </c>
      <c r="F56" s="65"/>
      <c r="G56" s="63"/>
      <c r="H56" s="14">
        <f t="shared" si="3"/>
        <v>0</v>
      </c>
      <c r="I56" s="14">
        <f t="shared" si="4"/>
        <v>0</v>
      </c>
      <c r="J56" s="14">
        <f t="shared" si="5"/>
        <v>0</v>
      </c>
      <c r="K56" s="63"/>
    </row>
    <row r="57" spans="1:11" s="62" customFormat="1" ht="36">
      <c r="A57" s="12">
        <v>47</v>
      </c>
      <c r="B57" s="63"/>
      <c r="C57" s="72" t="s">
        <v>33</v>
      </c>
      <c r="D57" s="63" t="s">
        <v>25</v>
      </c>
      <c r="E57" s="64">
        <v>1</v>
      </c>
      <c r="F57" s="65"/>
      <c r="G57" s="63"/>
      <c r="H57" s="14">
        <f t="shared" si="3"/>
        <v>0</v>
      </c>
      <c r="I57" s="14">
        <f t="shared" si="4"/>
        <v>0</v>
      </c>
      <c r="J57" s="14">
        <f t="shared" si="5"/>
        <v>0</v>
      </c>
      <c r="K57" s="63"/>
    </row>
    <row r="58" spans="1:11" s="62" customFormat="1" ht="24">
      <c r="A58" s="12">
        <v>48</v>
      </c>
      <c r="B58" s="63" t="s">
        <v>196</v>
      </c>
      <c r="C58" s="73" t="s">
        <v>195</v>
      </c>
      <c r="D58" s="63" t="s">
        <v>37</v>
      </c>
      <c r="E58" s="64">
        <v>10</v>
      </c>
      <c r="F58" s="65"/>
      <c r="G58" s="63"/>
      <c r="H58" s="14">
        <f t="shared" si="3"/>
        <v>0</v>
      </c>
      <c r="I58" s="14">
        <f t="shared" si="4"/>
        <v>0</v>
      </c>
      <c r="J58" s="14">
        <f t="shared" si="5"/>
        <v>0</v>
      </c>
      <c r="K58" s="63"/>
    </row>
    <row r="59" spans="1:11" s="62" customFormat="1" ht="48">
      <c r="A59" s="12">
        <v>49</v>
      </c>
      <c r="B59" s="63"/>
      <c r="C59" s="72" t="s">
        <v>200</v>
      </c>
      <c r="D59" s="63"/>
      <c r="E59" s="64"/>
      <c r="F59" s="65"/>
      <c r="G59" s="63"/>
      <c r="H59" s="14"/>
      <c r="I59" s="14"/>
      <c r="J59" s="14"/>
      <c r="K59" s="63"/>
    </row>
    <row r="60" spans="1:11" s="62" customFormat="1" ht="24">
      <c r="A60" s="12">
        <v>50</v>
      </c>
      <c r="B60" s="63" t="s">
        <v>196</v>
      </c>
      <c r="C60" s="73" t="s">
        <v>440</v>
      </c>
      <c r="D60" s="63" t="s">
        <v>37</v>
      </c>
      <c r="E60" s="64">
        <v>10</v>
      </c>
      <c r="F60" s="65"/>
      <c r="G60" s="63"/>
      <c r="H60" s="14">
        <f t="shared" ref="H60" si="15">E60*F60</f>
        <v>0</v>
      </c>
      <c r="I60" s="14">
        <f t="shared" ref="I60" si="16">E60*G60</f>
        <v>0</v>
      </c>
      <c r="J60" s="14">
        <f t="shared" ref="J60" si="17">H60+I60</f>
        <v>0</v>
      </c>
      <c r="K60" s="63"/>
    </row>
    <row r="61" spans="1:11" s="62" customFormat="1" ht="48">
      <c r="A61" s="12">
        <v>51</v>
      </c>
      <c r="B61" s="63"/>
      <c r="C61" s="72" t="s">
        <v>442</v>
      </c>
      <c r="D61" s="63"/>
      <c r="E61" s="64"/>
      <c r="F61" s="65"/>
      <c r="G61" s="63"/>
      <c r="H61" s="14"/>
      <c r="I61" s="14"/>
      <c r="J61" s="14"/>
      <c r="K61" s="63"/>
    </row>
    <row r="62" spans="1:11">
      <c r="A62" s="12">
        <v>52</v>
      </c>
      <c r="B62" s="58"/>
      <c r="C62" s="74"/>
      <c r="D62" s="58"/>
      <c r="E62" s="59"/>
      <c r="F62" s="60"/>
      <c r="G62" s="58"/>
      <c r="H62" s="58"/>
      <c r="I62" s="58"/>
      <c r="J62" s="58"/>
      <c r="K62" s="58"/>
    </row>
    <row r="63" spans="1:11">
      <c r="A63" s="12">
        <v>53</v>
      </c>
      <c r="B63" s="58"/>
      <c r="C63" s="74"/>
      <c r="D63" s="58"/>
      <c r="E63" s="59"/>
      <c r="F63" s="60"/>
      <c r="G63" s="58"/>
      <c r="H63" s="58"/>
      <c r="I63" s="58"/>
      <c r="J63" s="58"/>
      <c r="K63" s="58"/>
    </row>
    <row r="64" spans="1:11" ht="15.75">
      <c r="A64" s="12">
        <v>54</v>
      </c>
      <c r="B64" s="39" t="s">
        <v>253</v>
      </c>
      <c r="C64" s="71" t="s">
        <v>34</v>
      </c>
      <c r="D64" s="10"/>
      <c r="E64" s="13"/>
      <c r="F64" s="4"/>
      <c r="G64" s="14"/>
      <c r="H64" s="14"/>
      <c r="I64" s="14"/>
      <c r="J64" s="41">
        <f>SUM(J66:J98)</f>
        <v>0</v>
      </c>
      <c r="K64" s="15"/>
    </row>
    <row r="65" spans="1:12">
      <c r="A65" s="12">
        <v>55</v>
      </c>
      <c r="B65" s="39"/>
      <c r="C65" s="11"/>
      <c r="D65" s="10"/>
      <c r="E65" s="13"/>
      <c r="F65" s="4"/>
      <c r="G65" s="14"/>
      <c r="H65" s="14"/>
      <c r="I65" s="14"/>
      <c r="J65" s="14"/>
      <c r="K65" s="15"/>
    </row>
    <row r="66" spans="1:12" s="62" customFormat="1" ht="24">
      <c r="A66" s="12">
        <v>56</v>
      </c>
      <c r="B66" s="61" t="s">
        <v>273</v>
      </c>
      <c r="C66" s="56" t="s">
        <v>190</v>
      </c>
      <c r="D66" s="10" t="s">
        <v>20</v>
      </c>
      <c r="E66" s="13">
        <v>1</v>
      </c>
      <c r="F66" s="4"/>
      <c r="G66" s="14"/>
      <c r="H66" s="14">
        <f t="shared" ref="H66:H98" si="18">E66*F66</f>
        <v>0</v>
      </c>
      <c r="I66" s="14">
        <f t="shared" ref="I66:I98" si="19">E66*G66</f>
        <v>0</v>
      </c>
      <c r="J66" s="14">
        <f t="shared" ref="J66:J98" si="20">H66+I66</f>
        <v>0</v>
      </c>
      <c r="K66" s="15"/>
    </row>
    <row r="67" spans="1:12" s="62" customFormat="1" ht="72">
      <c r="A67" s="12">
        <v>57</v>
      </c>
      <c r="B67" s="10"/>
      <c r="C67" s="61" t="s">
        <v>403</v>
      </c>
      <c r="D67" s="10"/>
      <c r="E67" s="13"/>
      <c r="F67" s="4"/>
      <c r="G67" s="14"/>
      <c r="H67" s="14"/>
      <c r="I67" s="14"/>
      <c r="J67" s="14"/>
      <c r="K67" s="15"/>
      <c r="L67" s="62" t="s">
        <v>191</v>
      </c>
    </row>
    <row r="68" spans="1:12" s="62" customFormat="1" ht="12">
      <c r="A68" s="12">
        <v>58</v>
      </c>
      <c r="B68" s="63">
        <v>742240001</v>
      </c>
      <c r="C68" s="72" t="s">
        <v>13</v>
      </c>
      <c r="D68" s="63" t="s">
        <v>20</v>
      </c>
      <c r="E68" s="64">
        <v>1</v>
      </c>
      <c r="F68" s="65"/>
      <c r="G68" s="63"/>
      <c r="H68" s="14">
        <f t="shared" ref="H68" si="21">E68*F68</f>
        <v>0</v>
      </c>
      <c r="I68" s="14">
        <f t="shared" ref="I68" si="22">E68*G68</f>
        <v>0</v>
      </c>
      <c r="J68" s="14">
        <f t="shared" ref="J68" si="23">H68+I68</f>
        <v>0</v>
      </c>
      <c r="K68" s="63"/>
    </row>
    <row r="69" spans="1:12" s="62" customFormat="1" ht="12">
      <c r="A69" s="12">
        <v>59</v>
      </c>
      <c r="B69" s="63"/>
      <c r="C69" s="72" t="s">
        <v>35</v>
      </c>
      <c r="D69" s="63" t="s">
        <v>20</v>
      </c>
      <c r="E69" s="64">
        <v>100</v>
      </c>
      <c r="F69" s="65"/>
      <c r="G69" s="63"/>
      <c r="H69" s="14">
        <f t="shared" si="18"/>
        <v>0</v>
      </c>
      <c r="I69" s="14">
        <f t="shared" si="19"/>
        <v>0</v>
      </c>
      <c r="J69" s="14">
        <f t="shared" si="20"/>
        <v>0</v>
      </c>
      <c r="K69" s="63"/>
    </row>
    <row r="70" spans="1:12" s="62" customFormat="1" ht="24">
      <c r="A70" s="12">
        <v>60</v>
      </c>
      <c r="B70" s="61" t="s">
        <v>274</v>
      </c>
      <c r="C70" s="73" t="s">
        <v>45</v>
      </c>
      <c r="D70" s="63" t="s">
        <v>20</v>
      </c>
      <c r="E70" s="64">
        <v>1</v>
      </c>
      <c r="F70" s="65"/>
      <c r="G70" s="63"/>
      <c r="H70" s="14">
        <f t="shared" si="18"/>
        <v>0</v>
      </c>
      <c r="I70" s="14">
        <f t="shared" si="19"/>
        <v>0</v>
      </c>
      <c r="J70" s="14">
        <f t="shared" si="20"/>
        <v>0</v>
      </c>
      <c r="K70" s="63"/>
    </row>
    <row r="71" spans="1:12" s="62" customFormat="1" ht="60">
      <c r="A71" s="12">
        <v>61</v>
      </c>
      <c r="B71" s="63"/>
      <c r="C71" s="72" t="s">
        <v>404</v>
      </c>
      <c r="D71" s="63"/>
      <c r="E71" s="64"/>
      <c r="F71" s="65"/>
      <c r="G71" s="63"/>
      <c r="H71" s="14"/>
      <c r="I71" s="14"/>
      <c r="J71" s="14"/>
      <c r="K71" s="63"/>
    </row>
    <row r="72" spans="1:12" s="62" customFormat="1" ht="12">
      <c r="A72" s="12">
        <v>62</v>
      </c>
      <c r="B72" s="63"/>
      <c r="C72" s="72" t="s">
        <v>13</v>
      </c>
      <c r="D72" s="63" t="s">
        <v>20</v>
      </c>
      <c r="E72" s="64">
        <v>1</v>
      </c>
      <c r="F72" s="65"/>
      <c r="G72" s="63"/>
      <c r="H72" s="14">
        <f t="shared" si="18"/>
        <v>0</v>
      </c>
      <c r="I72" s="14">
        <f t="shared" si="19"/>
        <v>0</v>
      </c>
      <c r="J72" s="14">
        <f t="shared" si="20"/>
        <v>0</v>
      </c>
      <c r="K72" s="63"/>
    </row>
    <row r="73" spans="1:12" s="62" customFormat="1" ht="24">
      <c r="A73" s="12">
        <v>63</v>
      </c>
      <c r="B73" s="61" t="s">
        <v>275</v>
      </c>
      <c r="C73" s="73" t="s">
        <v>46</v>
      </c>
      <c r="D73" s="63" t="s">
        <v>25</v>
      </c>
      <c r="E73" s="64">
        <v>1</v>
      </c>
      <c r="F73" s="65"/>
      <c r="G73" s="63"/>
      <c r="H73" s="14">
        <f t="shared" si="18"/>
        <v>0</v>
      </c>
      <c r="I73" s="14">
        <f t="shared" si="19"/>
        <v>0</v>
      </c>
      <c r="J73" s="14">
        <f t="shared" si="20"/>
        <v>0</v>
      </c>
      <c r="K73" s="63"/>
    </row>
    <row r="74" spans="1:12" s="62" customFormat="1" ht="12">
      <c r="A74" s="12">
        <v>64</v>
      </c>
      <c r="B74" s="63"/>
      <c r="C74" s="72" t="s">
        <v>36</v>
      </c>
      <c r="D74" s="63" t="s">
        <v>37</v>
      </c>
      <c r="E74" s="64">
        <v>4</v>
      </c>
      <c r="F74" s="65"/>
      <c r="G74" s="63"/>
      <c r="H74" s="14">
        <f t="shared" si="18"/>
        <v>0</v>
      </c>
      <c r="I74" s="14">
        <f t="shared" si="19"/>
        <v>0</v>
      </c>
      <c r="J74" s="14">
        <f t="shared" si="20"/>
        <v>0</v>
      </c>
      <c r="K74" s="63"/>
    </row>
    <row r="75" spans="1:12" s="62" customFormat="1" ht="24">
      <c r="A75" s="12">
        <v>65</v>
      </c>
      <c r="B75" s="61" t="s">
        <v>276</v>
      </c>
      <c r="C75" s="73" t="s">
        <v>188</v>
      </c>
      <c r="D75" s="63" t="s">
        <v>20</v>
      </c>
      <c r="E75" s="64">
        <v>2</v>
      </c>
      <c r="F75" s="65"/>
      <c r="G75" s="63"/>
      <c r="H75" s="14">
        <f t="shared" si="18"/>
        <v>0</v>
      </c>
      <c r="I75" s="14">
        <f t="shared" si="19"/>
        <v>0</v>
      </c>
      <c r="J75" s="14">
        <f t="shared" si="20"/>
        <v>0</v>
      </c>
      <c r="K75" s="63"/>
      <c r="L75" s="62" t="s">
        <v>187</v>
      </c>
    </row>
    <row r="76" spans="1:12" s="62" customFormat="1" ht="73.900000000000006" customHeight="1">
      <c r="A76" s="12">
        <v>66</v>
      </c>
      <c r="B76" s="63"/>
      <c r="C76" s="72" t="s">
        <v>189</v>
      </c>
      <c r="D76" s="63"/>
      <c r="E76" s="64"/>
      <c r="F76" s="65"/>
      <c r="G76" s="63"/>
      <c r="H76" s="14"/>
      <c r="I76" s="14"/>
      <c r="J76" s="14"/>
      <c r="K76" s="63"/>
    </row>
    <row r="77" spans="1:12" s="62" customFormat="1" ht="12">
      <c r="A77" s="12">
        <v>67</v>
      </c>
      <c r="B77" s="63">
        <v>742220031</v>
      </c>
      <c r="C77" s="72" t="s">
        <v>13</v>
      </c>
      <c r="D77" s="63" t="s">
        <v>20</v>
      </c>
      <c r="E77" s="64">
        <v>2</v>
      </c>
      <c r="F77" s="65"/>
      <c r="G77" s="63"/>
      <c r="H77" s="14">
        <f t="shared" si="18"/>
        <v>0</v>
      </c>
      <c r="I77" s="14">
        <f t="shared" si="19"/>
        <v>0</v>
      </c>
      <c r="J77" s="14">
        <f t="shared" si="20"/>
        <v>0</v>
      </c>
      <c r="K77" s="63"/>
    </row>
    <row r="78" spans="1:12" ht="24">
      <c r="A78" s="12">
        <v>68</v>
      </c>
      <c r="B78" s="61" t="s">
        <v>259</v>
      </c>
      <c r="C78" s="56" t="s">
        <v>243</v>
      </c>
      <c r="D78" s="10" t="s">
        <v>20</v>
      </c>
      <c r="E78" s="13">
        <v>1</v>
      </c>
      <c r="F78" s="4"/>
      <c r="G78" s="14"/>
      <c r="H78" s="14">
        <f t="shared" si="18"/>
        <v>0</v>
      </c>
      <c r="I78" s="14">
        <f t="shared" si="19"/>
        <v>0</v>
      </c>
      <c r="J78" s="14">
        <f t="shared" si="20"/>
        <v>0</v>
      </c>
      <c r="K78" s="15"/>
      <c r="L78" t="s">
        <v>398</v>
      </c>
    </row>
    <row r="79" spans="1:12" ht="83.45" customHeight="1">
      <c r="A79" s="12">
        <v>69</v>
      </c>
      <c r="B79" s="61"/>
      <c r="C79" s="61" t="s">
        <v>400</v>
      </c>
      <c r="D79" s="10"/>
      <c r="E79" s="13"/>
      <c r="F79" s="4"/>
      <c r="G79" s="14"/>
      <c r="H79" s="14"/>
      <c r="I79" s="14"/>
      <c r="J79" s="14"/>
      <c r="K79" s="15"/>
    </row>
    <row r="80" spans="1:12" ht="24">
      <c r="A80" s="12">
        <v>70</v>
      </c>
      <c r="B80" s="10" t="s">
        <v>249</v>
      </c>
      <c r="C80" s="10" t="s">
        <v>244</v>
      </c>
      <c r="D80" s="10" t="s">
        <v>20</v>
      </c>
      <c r="E80" s="13">
        <v>1</v>
      </c>
      <c r="F80" s="4"/>
      <c r="G80" s="14"/>
      <c r="H80" s="14">
        <f t="shared" ref="H80:H82" si="24">E80*F80</f>
        <v>0</v>
      </c>
      <c r="I80" s="14">
        <f t="shared" ref="I80:I82" si="25">E80*G80</f>
        <v>0</v>
      </c>
      <c r="J80" s="14">
        <f t="shared" ref="J80:J82" si="26">H80+I80</f>
        <v>0</v>
      </c>
      <c r="K80" s="15"/>
    </row>
    <row r="81" spans="1:11" ht="24">
      <c r="A81" s="12">
        <v>71</v>
      </c>
      <c r="B81" s="61" t="s">
        <v>260</v>
      </c>
      <c r="C81" s="56" t="s">
        <v>22</v>
      </c>
      <c r="D81" s="10" t="s">
        <v>20</v>
      </c>
      <c r="E81" s="13">
        <v>1</v>
      </c>
      <c r="F81" s="4"/>
      <c r="G81" s="14"/>
      <c r="H81" s="14">
        <f t="shared" si="24"/>
        <v>0</v>
      </c>
      <c r="I81" s="14">
        <f t="shared" si="25"/>
        <v>0</v>
      </c>
      <c r="J81" s="14">
        <f t="shared" si="26"/>
        <v>0</v>
      </c>
      <c r="K81" s="15"/>
    </row>
    <row r="82" spans="1:11" ht="24">
      <c r="A82" s="12">
        <v>72</v>
      </c>
      <c r="B82" s="10" t="s">
        <v>250</v>
      </c>
      <c r="C82" s="10" t="s">
        <v>21</v>
      </c>
      <c r="D82" s="10" t="s">
        <v>20</v>
      </c>
      <c r="E82" s="13">
        <v>1</v>
      </c>
      <c r="F82" s="4"/>
      <c r="G82" s="14"/>
      <c r="H82" s="14">
        <f t="shared" si="24"/>
        <v>0</v>
      </c>
      <c r="I82" s="14">
        <f t="shared" si="25"/>
        <v>0</v>
      </c>
      <c r="J82" s="14">
        <f t="shared" si="26"/>
        <v>0</v>
      </c>
      <c r="K82" s="15"/>
    </row>
    <row r="83" spans="1:11" s="62" customFormat="1" ht="24">
      <c r="A83" s="12">
        <v>73</v>
      </c>
      <c r="B83" s="61" t="s">
        <v>277</v>
      </c>
      <c r="C83" s="73" t="s">
        <v>38</v>
      </c>
      <c r="D83" s="63" t="s">
        <v>25</v>
      </c>
      <c r="E83" s="64">
        <v>1</v>
      </c>
      <c r="F83" s="65"/>
      <c r="G83" s="63"/>
      <c r="H83" s="14">
        <f t="shared" si="18"/>
        <v>0</v>
      </c>
      <c r="I83" s="14">
        <f t="shared" si="19"/>
        <v>0</v>
      </c>
      <c r="J83" s="14">
        <f t="shared" si="20"/>
        <v>0</v>
      </c>
      <c r="K83" s="63"/>
    </row>
    <row r="84" spans="1:11" s="62" customFormat="1" ht="12">
      <c r="A84" s="12">
        <v>74</v>
      </c>
      <c r="B84" s="10"/>
      <c r="C84" s="72" t="s">
        <v>39</v>
      </c>
      <c r="D84" s="63" t="s">
        <v>25</v>
      </c>
      <c r="E84" s="64">
        <v>1</v>
      </c>
      <c r="F84" s="65"/>
      <c r="G84" s="63"/>
      <c r="H84" s="14">
        <f t="shared" si="18"/>
        <v>0</v>
      </c>
      <c r="I84" s="14">
        <f t="shared" si="19"/>
        <v>0</v>
      </c>
      <c r="J84" s="14">
        <f t="shared" si="20"/>
        <v>0</v>
      </c>
      <c r="K84" s="63"/>
    </row>
    <row r="85" spans="1:11" s="62" customFormat="1" ht="24">
      <c r="A85" s="12">
        <v>75</v>
      </c>
      <c r="B85" s="61" t="s">
        <v>278</v>
      </c>
      <c r="C85" s="73" t="s">
        <v>40</v>
      </c>
      <c r="D85" s="63" t="s">
        <v>25</v>
      </c>
      <c r="E85" s="64">
        <v>1</v>
      </c>
      <c r="F85" s="65"/>
      <c r="G85" s="63"/>
      <c r="H85" s="14">
        <f t="shared" si="18"/>
        <v>0</v>
      </c>
      <c r="I85" s="14">
        <f t="shared" si="19"/>
        <v>0</v>
      </c>
      <c r="J85" s="14">
        <f t="shared" si="20"/>
        <v>0</v>
      </c>
      <c r="K85" s="63"/>
    </row>
    <row r="86" spans="1:11" s="62" customFormat="1" ht="12">
      <c r="A86" s="12">
        <v>76</v>
      </c>
      <c r="B86" s="10"/>
      <c r="C86" s="72" t="s">
        <v>41</v>
      </c>
      <c r="D86" s="63" t="s">
        <v>25</v>
      </c>
      <c r="E86" s="64">
        <v>1</v>
      </c>
      <c r="F86" s="65"/>
      <c r="G86" s="63"/>
      <c r="H86" s="14">
        <f t="shared" si="18"/>
        <v>0</v>
      </c>
      <c r="I86" s="14">
        <f t="shared" si="19"/>
        <v>0</v>
      </c>
      <c r="J86" s="14">
        <f t="shared" si="20"/>
        <v>0</v>
      </c>
      <c r="K86" s="63"/>
    </row>
    <row r="87" spans="1:11" s="62" customFormat="1" ht="24">
      <c r="A87" s="12">
        <v>77</v>
      </c>
      <c r="B87" s="61" t="s">
        <v>279</v>
      </c>
      <c r="C87" s="73" t="s">
        <v>42</v>
      </c>
      <c r="D87" s="63" t="s">
        <v>20</v>
      </c>
      <c r="E87" s="64">
        <v>1</v>
      </c>
      <c r="F87" s="65"/>
      <c r="G87" s="63"/>
      <c r="H87" s="14">
        <f t="shared" si="18"/>
        <v>0</v>
      </c>
      <c r="I87" s="14">
        <f t="shared" si="19"/>
        <v>0</v>
      </c>
      <c r="J87" s="14">
        <f t="shared" si="20"/>
        <v>0</v>
      </c>
      <c r="K87" s="63"/>
    </row>
    <row r="88" spans="1:11" s="62" customFormat="1" ht="12">
      <c r="A88" s="12">
        <v>78</v>
      </c>
      <c r="B88" s="10"/>
      <c r="C88" s="72" t="s">
        <v>13</v>
      </c>
      <c r="D88" s="63" t="s">
        <v>20</v>
      </c>
      <c r="E88" s="64">
        <v>1</v>
      </c>
      <c r="F88" s="65"/>
      <c r="G88" s="63"/>
      <c r="H88" s="14">
        <f t="shared" si="18"/>
        <v>0</v>
      </c>
      <c r="I88" s="14">
        <f t="shared" si="19"/>
        <v>0</v>
      </c>
      <c r="J88" s="14">
        <f t="shared" si="20"/>
        <v>0</v>
      </c>
      <c r="K88" s="63"/>
    </row>
    <row r="89" spans="1:11" s="62" customFormat="1" ht="24">
      <c r="A89" s="12">
        <v>79</v>
      </c>
      <c r="B89" s="61" t="s">
        <v>280</v>
      </c>
      <c r="C89" s="73" t="s">
        <v>28</v>
      </c>
      <c r="D89" s="63" t="s">
        <v>20</v>
      </c>
      <c r="E89" s="64">
        <v>1</v>
      </c>
      <c r="F89" s="65"/>
      <c r="G89" s="63"/>
      <c r="H89" s="14">
        <f t="shared" si="18"/>
        <v>0</v>
      </c>
      <c r="I89" s="14">
        <f t="shared" si="19"/>
        <v>0</v>
      </c>
      <c r="J89" s="14">
        <f t="shared" si="20"/>
        <v>0</v>
      </c>
      <c r="K89" s="63"/>
    </row>
    <row r="90" spans="1:11" s="62" customFormat="1" ht="12">
      <c r="A90" s="12">
        <v>80</v>
      </c>
      <c r="B90" s="10"/>
      <c r="C90" s="72" t="s">
        <v>13</v>
      </c>
      <c r="D90" s="63" t="s">
        <v>20</v>
      </c>
      <c r="E90" s="64">
        <v>1</v>
      </c>
      <c r="F90" s="65"/>
      <c r="G90" s="63"/>
      <c r="H90" s="14">
        <f t="shared" si="18"/>
        <v>0</v>
      </c>
      <c r="I90" s="14">
        <f t="shared" si="19"/>
        <v>0</v>
      </c>
      <c r="J90" s="14">
        <f t="shared" si="20"/>
        <v>0</v>
      </c>
      <c r="K90" s="63"/>
    </row>
    <row r="91" spans="1:11" s="62" customFormat="1" ht="24">
      <c r="A91" s="12">
        <v>81</v>
      </c>
      <c r="B91" s="61" t="s">
        <v>281</v>
      </c>
      <c r="C91" s="73" t="s">
        <v>29</v>
      </c>
      <c r="D91" s="63" t="s">
        <v>20</v>
      </c>
      <c r="E91" s="64">
        <v>1</v>
      </c>
      <c r="F91" s="65"/>
      <c r="G91" s="63"/>
      <c r="H91" s="14">
        <f t="shared" si="18"/>
        <v>0</v>
      </c>
      <c r="I91" s="14">
        <f t="shared" si="19"/>
        <v>0</v>
      </c>
      <c r="J91" s="14">
        <f t="shared" si="20"/>
        <v>0</v>
      </c>
      <c r="K91" s="63"/>
    </row>
    <row r="92" spans="1:11" s="62" customFormat="1" ht="12">
      <c r="A92" s="12">
        <v>82</v>
      </c>
      <c r="B92" s="10"/>
      <c r="C92" s="72" t="s">
        <v>13</v>
      </c>
      <c r="D92" s="63" t="s">
        <v>20</v>
      </c>
      <c r="E92" s="64">
        <v>1</v>
      </c>
      <c r="F92" s="65"/>
      <c r="G92" s="63"/>
      <c r="H92" s="14">
        <f t="shared" si="18"/>
        <v>0</v>
      </c>
      <c r="I92" s="14">
        <f t="shared" si="19"/>
        <v>0</v>
      </c>
      <c r="J92" s="14">
        <f t="shared" si="20"/>
        <v>0</v>
      </c>
      <c r="K92" s="63"/>
    </row>
    <row r="93" spans="1:11" s="62" customFormat="1" ht="24">
      <c r="A93" s="12">
        <v>83</v>
      </c>
      <c r="B93" s="61" t="s">
        <v>282</v>
      </c>
      <c r="C93" s="73" t="s">
        <v>30</v>
      </c>
      <c r="D93" s="63" t="s">
        <v>20</v>
      </c>
      <c r="E93" s="64">
        <v>1</v>
      </c>
      <c r="F93" s="65"/>
      <c r="G93" s="63"/>
      <c r="H93" s="14">
        <f t="shared" si="18"/>
        <v>0</v>
      </c>
      <c r="I93" s="14">
        <f t="shared" si="19"/>
        <v>0</v>
      </c>
      <c r="J93" s="14">
        <f t="shared" si="20"/>
        <v>0</v>
      </c>
      <c r="K93" s="63"/>
    </row>
    <row r="94" spans="1:11" s="62" customFormat="1" ht="12">
      <c r="A94" s="12">
        <v>84</v>
      </c>
      <c r="B94" s="10"/>
      <c r="C94" s="72" t="s">
        <v>13</v>
      </c>
      <c r="D94" s="63" t="s">
        <v>20</v>
      </c>
      <c r="E94" s="64">
        <v>1</v>
      </c>
      <c r="F94" s="65"/>
      <c r="G94" s="63"/>
      <c r="H94" s="14">
        <f t="shared" si="18"/>
        <v>0</v>
      </c>
      <c r="I94" s="14">
        <f t="shared" si="19"/>
        <v>0</v>
      </c>
      <c r="J94" s="14">
        <f t="shared" si="20"/>
        <v>0</v>
      </c>
      <c r="K94" s="63"/>
    </row>
    <row r="95" spans="1:11" s="62" customFormat="1" ht="36">
      <c r="A95" s="12">
        <v>85</v>
      </c>
      <c r="B95" s="61" t="s">
        <v>283</v>
      </c>
      <c r="C95" s="73" t="s">
        <v>31</v>
      </c>
      <c r="D95" s="63" t="s">
        <v>25</v>
      </c>
      <c r="E95" s="64">
        <v>1</v>
      </c>
      <c r="F95" s="65"/>
      <c r="G95" s="63"/>
      <c r="H95" s="14">
        <f t="shared" si="18"/>
        <v>0</v>
      </c>
      <c r="I95" s="14">
        <f t="shared" si="19"/>
        <v>0</v>
      </c>
      <c r="J95" s="14">
        <f t="shared" si="20"/>
        <v>0</v>
      </c>
      <c r="K95" s="63"/>
    </row>
    <row r="96" spans="1:11" s="62" customFormat="1" ht="12">
      <c r="A96" s="12">
        <v>86</v>
      </c>
      <c r="B96" s="10"/>
      <c r="C96" s="72" t="s">
        <v>13</v>
      </c>
      <c r="D96" s="63" t="s">
        <v>25</v>
      </c>
      <c r="E96" s="64">
        <v>1</v>
      </c>
      <c r="F96" s="65"/>
      <c r="G96" s="63"/>
      <c r="H96" s="14">
        <f t="shared" si="18"/>
        <v>0</v>
      </c>
      <c r="I96" s="14">
        <f t="shared" si="19"/>
        <v>0</v>
      </c>
      <c r="J96" s="14">
        <f t="shared" si="20"/>
        <v>0</v>
      </c>
      <c r="K96" s="63"/>
    </row>
    <row r="97" spans="1:11" s="62" customFormat="1" ht="36">
      <c r="A97" s="12">
        <v>87</v>
      </c>
      <c r="B97" s="61" t="s">
        <v>284</v>
      </c>
      <c r="C97" s="73" t="s">
        <v>43</v>
      </c>
      <c r="D97" s="63" t="s">
        <v>25</v>
      </c>
      <c r="E97" s="64">
        <v>1</v>
      </c>
      <c r="F97" s="65"/>
      <c r="G97" s="63"/>
      <c r="H97" s="14">
        <f t="shared" si="18"/>
        <v>0</v>
      </c>
      <c r="I97" s="14">
        <f t="shared" si="19"/>
        <v>0</v>
      </c>
      <c r="J97" s="14">
        <f t="shared" si="20"/>
        <v>0</v>
      </c>
      <c r="K97" s="63"/>
    </row>
    <row r="98" spans="1:11" s="62" customFormat="1" ht="36">
      <c r="A98" s="12">
        <v>88</v>
      </c>
      <c r="B98" s="63"/>
      <c r="C98" s="72" t="s">
        <v>44</v>
      </c>
      <c r="D98" s="63" t="s">
        <v>25</v>
      </c>
      <c r="E98" s="64">
        <v>1</v>
      </c>
      <c r="F98" s="65"/>
      <c r="G98" s="63"/>
      <c r="H98" s="14">
        <f t="shared" si="18"/>
        <v>0</v>
      </c>
      <c r="I98" s="14">
        <f t="shared" si="19"/>
        <v>0</v>
      </c>
      <c r="J98" s="14">
        <f t="shared" si="20"/>
        <v>0</v>
      </c>
      <c r="K98" s="63"/>
    </row>
    <row r="99" spans="1:11" s="62" customFormat="1" ht="12">
      <c r="A99" s="12">
        <v>89</v>
      </c>
      <c r="B99" s="63"/>
      <c r="C99" s="72"/>
      <c r="D99" s="63"/>
      <c r="E99" s="64"/>
      <c r="F99" s="65"/>
      <c r="G99" s="63"/>
      <c r="H99" s="63"/>
      <c r="I99" s="63"/>
      <c r="J99" s="63"/>
      <c r="K99" s="63"/>
    </row>
    <row r="100" spans="1:11" s="62" customFormat="1" ht="12">
      <c r="A100" s="12">
        <v>90</v>
      </c>
      <c r="B100" s="63"/>
      <c r="C100" s="72"/>
      <c r="D100" s="63"/>
      <c r="E100" s="64"/>
      <c r="F100" s="65"/>
      <c r="G100" s="63"/>
      <c r="H100" s="63"/>
      <c r="I100" s="63"/>
      <c r="J100" s="63"/>
      <c r="K100" s="63"/>
    </row>
    <row r="101" spans="1:11" ht="15.75">
      <c r="A101" s="12">
        <v>91</v>
      </c>
      <c r="B101" s="39" t="s">
        <v>254</v>
      </c>
      <c r="C101" s="76" t="s">
        <v>166</v>
      </c>
      <c r="D101" s="10"/>
      <c r="E101" s="13"/>
      <c r="F101" s="4"/>
      <c r="G101" s="14"/>
      <c r="H101" s="14"/>
      <c r="I101" s="14"/>
      <c r="J101" s="41">
        <f>SUM(J103:J146)</f>
        <v>0</v>
      </c>
      <c r="K101" s="57"/>
    </row>
    <row r="102" spans="1:11" s="62" customFormat="1" ht="12">
      <c r="A102" s="12">
        <v>92</v>
      </c>
      <c r="B102" s="63"/>
      <c r="C102" s="72"/>
      <c r="D102" s="63"/>
      <c r="E102" s="64"/>
      <c r="F102" s="65"/>
      <c r="G102" s="63"/>
      <c r="H102" s="63"/>
      <c r="I102" s="63"/>
      <c r="J102" s="63"/>
      <c r="K102" s="63"/>
    </row>
    <row r="103" spans="1:11" s="62" customFormat="1" ht="24">
      <c r="A103" s="12">
        <v>93</v>
      </c>
      <c r="B103" s="61" t="s">
        <v>285</v>
      </c>
      <c r="C103" s="73" t="s">
        <v>47</v>
      </c>
      <c r="D103" s="63" t="s">
        <v>20</v>
      </c>
      <c r="E103" s="64">
        <v>20</v>
      </c>
      <c r="F103" s="65"/>
      <c r="G103" s="63"/>
      <c r="H103" s="14">
        <f t="shared" ref="H103:H104" si="27">E103*F103</f>
        <v>0</v>
      </c>
      <c r="I103" s="14">
        <f t="shared" ref="I103:I104" si="28">E103*G103</f>
        <v>0</v>
      </c>
      <c r="J103" s="14">
        <f t="shared" ref="J103:J104" si="29">H103+I103</f>
        <v>0</v>
      </c>
      <c r="K103" s="63"/>
    </row>
    <row r="104" spans="1:11" s="62" customFormat="1" ht="12">
      <c r="A104" s="12">
        <v>94</v>
      </c>
      <c r="B104" s="63"/>
      <c r="C104" s="72" t="s">
        <v>13</v>
      </c>
      <c r="D104" s="63" t="s">
        <v>20</v>
      </c>
      <c r="E104" s="64">
        <v>20</v>
      </c>
      <c r="F104" s="65"/>
      <c r="G104" s="63"/>
      <c r="H104" s="14">
        <f t="shared" si="27"/>
        <v>0</v>
      </c>
      <c r="I104" s="14">
        <f t="shared" si="28"/>
        <v>0</v>
      </c>
      <c r="J104" s="14">
        <f t="shared" si="29"/>
        <v>0</v>
      </c>
      <c r="K104" s="63"/>
    </row>
    <row r="105" spans="1:11" s="62" customFormat="1" ht="24">
      <c r="A105" s="12">
        <v>95</v>
      </c>
      <c r="B105" s="61" t="s">
        <v>286</v>
      </c>
      <c r="C105" s="73" t="s">
        <v>48</v>
      </c>
      <c r="D105" s="63" t="s">
        <v>20</v>
      </c>
      <c r="E105" s="64">
        <v>10</v>
      </c>
      <c r="F105" s="65"/>
      <c r="G105" s="63"/>
      <c r="H105" s="14">
        <f t="shared" ref="H105:H145" si="30">E105*F105</f>
        <v>0</v>
      </c>
      <c r="I105" s="14">
        <f t="shared" ref="I105:I145" si="31">E105*G105</f>
        <v>0</v>
      </c>
      <c r="J105" s="14">
        <f t="shared" ref="J105:J145" si="32">H105+I105</f>
        <v>0</v>
      </c>
      <c r="K105" s="63"/>
    </row>
    <row r="106" spans="1:11" s="62" customFormat="1" ht="12">
      <c r="A106" s="12">
        <v>96</v>
      </c>
      <c r="B106" s="63"/>
      <c r="C106" s="72" t="s">
        <v>13</v>
      </c>
      <c r="D106" s="63" t="s">
        <v>20</v>
      </c>
      <c r="E106" s="64">
        <v>10</v>
      </c>
      <c r="F106" s="65"/>
      <c r="G106" s="63"/>
      <c r="H106" s="14">
        <f t="shared" si="30"/>
        <v>0</v>
      </c>
      <c r="I106" s="14">
        <f t="shared" si="31"/>
        <v>0</v>
      </c>
      <c r="J106" s="14">
        <f t="shared" si="32"/>
        <v>0</v>
      </c>
      <c r="K106" s="63"/>
    </row>
    <row r="107" spans="1:11" s="62" customFormat="1" ht="24">
      <c r="A107" s="12">
        <v>97</v>
      </c>
      <c r="B107" s="61" t="s">
        <v>287</v>
      </c>
      <c r="C107" s="73" t="s">
        <v>49</v>
      </c>
      <c r="D107" s="63" t="s">
        <v>20</v>
      </c>
      <c r="E107" s="64">
        <v>5</v>
      </c>
      <c r="F107" s="65"/>
      <c r="G107" s="63"/>
      <c r="H107" s="14">
        <f t="shared" si="30"/>
        <v>0</v>
      </c>
      <c r="I107" s="14">
        <f t="shared" si="31"/>
        <v>0</v>
      </c>
      <c r="J107" s="14">
        <f t="shared" si="32"/>
        <v>0</v>
      </c>
      <c r="K107" s="63"/>
    </row>
    <row r="108" spans="1:11" s="62" customFormat="1" ht="12">
      <c r="A108" s="12">
        <v>98</v>
      </c>
      <c r="B108" s="63"/>
      <c r="C108" s="72" t="s">
        <v>13</v>
      </c>
      <c r="D108" s="63" t="s">
        <v>20</v>
      </c>
      <c r="E108" s="64">
        <v>5</v>
      </c>
      <c r="F108" s="65"/>
      <c r="G108" s="63"/>
      <c r="H108" s="14">
        <f t="shared" si="30"/>
        <v>0</v>
      </c>
      <c r="I108" s="14">
        <f t="shared" si="31"/>
        <v>0</v>
      </c>
      <c r="J108" s="14">
        <f t="shared" si="32"/>
        <v>0</v>
      </c>
      <c r="K108" s="63"/>
    </row>
    <row r="109" spans="1:11" s="62" customFormat="1" ht="24">
      <c r="A109" s="12">
        <v>99</v>
      </c>
      <c r="B109" s="61" t="s">
        <v>288</v>
      </c>
      <c r="C109" s="73" t="s">
        <v>50</v>
      </c>
      <c r="D109" s="63" t="s">
        <v>20</v>
      </c>
      <c r="E109" s="64">
        <v>14</v>
      </c>
      <c r="F109" s="65"/>
      <c r="G109" s="63"/>
      <c r="H109" s="14">
        <f t="shared" si="30"/>
        <v>0</v>
      </c>
      <c r="I109" s="14">
        <f t="shared" si="31"/>
        <v>0</v>
      </c>
      <c r="J109" s="14">
        <f t="shared" si="32"/>
        <v>0</v>
      </c>
      <c r="K109" s="63"/>
    </row>
    <row r="110" spans="1:11" s="62" customFormat="1" ht="12">
      <c r="A110" s="12">
        <v>100</v>
      </c>
      <c r="B110" s="63"/>
      <c r="C110" s="72" t="s">
        <v>13</v>
      </c>
      <c r="D110" s="63" t="s">
        <v>20</v>
      </c>
      <c r="E110" s="64">
        <v>14</v>
      </c>
      <c r="F110" s="65"/>
      <c r="G110" s="63"/>
      <c r="H110" s="14">
        <f t="shared" si="30"/>
        <v>0</v>
      </c>
      <c r="I110" s="14">
        <f t="shared" si="31"/>
        <v>0</v>
      </c>
      <c r="J110" s="14">
        <f t="shared" si="32"/>
        <v>0</v>
      </c>
      <c r="K110" s="63"/>
    </row>
    <row r="111" spans="1:11" s="62" customFormat="1" ht="24">
      <c r="A111" s="12">
        <v>101</v>
      </c>
      <c r="B111" s="61" t="s">
        <v>289</v>
      </c>
      <c r="C111" s="73" t="s">
        <v>51</v>
      </c>
      <c r="D111" s="63" t="s">
        <v>52</v>
      </c>
      <c r="E111" s="64">
        <v>1500</v>
      </c>
      <c r="F111" s="65"/>
      <c r="G111" s="63"/>
      <c r="H111" s="14">
        <f t="shared" si="30"/>
        <v>0</v>
      </c>
      <c r="I111" s="14">
        <f t="shared" si="31"/>
        <v>0</v>
      </c>
      <c r="J111" s="14">
        <f t="shared" si="32"/>
        <v>0</v>
      </c>
      <c r="K111" s="63"/>
    </row>
    <row r="112" spans="1:11" s="62" customFormat="1" ht="12">
      <c r="A112" s="12">
        <v>102</v>
      </c>
      <c r="B112" s="63"/>
      <c r="C112" s="72" t="s">
        <v>53</v>
      </c>
      <c r="D112" s="63" t="s">
        <v>52</v>
      </c>
      <c r="E112" s="64">
        <v>1500</v>
      </c>
      <c r="F112" s="65"/>
      <c r="G112" s="63"/>
      <c r="H112" s="14">
        <f t="shared" si="30"/>
        <v>0</v>
      </c>
      <c r="I112" s="14">
        <f t="shared" si="31"/>
        <v>0</v>
      </c>
      <c r="J112" s="14">
        <f t="shared" si="32"/>
        <v>0</v>
      </c>
      <c r="K112" s="63"/>
    </row>
    <row r="113" spans="1:11" s="62" customFormat="1" ht="24">
      <c r="A113" s="12">
        <v>103</v>
      </c>
      <c r="B113" s="61" t="s">
        <v>290</v>
      </c>
      <c r="C113" s="73" t="s">
        <v>54</v>
      </c>
      <c r="D113" s="63" t="s">
        <v>52</v>
      </c>
      <c r="E113" s="64">
        <v>300</v>
      </c>
      <c r="F113" s="65"/>
      <c r="G113" s="63"/>
      <c r="H113" s="14">
        <f t="shared" si="30"/>
        <v>0</v>
      </c>
      <c r="I113" s="14">
        <f t="shared" si="31"/>
        <v>0</v>
      </c>
      <c r="J113" s="14">
        <f t="shared" si="32"/>
        <v>0</v>
      </c>
      <c r="K113" s="63"/>
    </row>
    <row r="114" spans="1:11" s="62" customFormat="1" ht="12">
      <c r="A114" s="12">
        <v>104</v>
      </c>
      <c r="B114" s="63"/>
      <c r="C114" s="72" t="s">
        <v>53</v>
      </c>
      <c r="D114" s="63" t="s">
        <v>52</v>
      </c>
      <c r="E114" s="64">
        <v>300</v>
      </c>
      <c r="F114" s="65"/>
      <c r="G114" s="63"/>
      <c r="H114" s="14">
        <f t="shared" si="30"/>
        <v>0</v>
      </c>
      <c r="I114" s="14">
        <f t="shared" si="31"/>
        <v>0</v>
      </c>
      <c r="J114" s="14">
        <f t="shared" si="32"/>
        <v>0</v>
      </c>
      <c r="K114" s="63"/>
    </row>
    <row r="115" spans="1:11" s="62" customFormat="1" ht="24">
      <c r="A115" s="12">
        <v>105</v>
      </c>
      <c r="B115" s="61" t="s">
        <v>291</v>
      </c>
      <c r="C115" s="73" t="s">
        <v>55</v>
      </c>
      <c r="D115" s="63" t="s">
        <v>52</v>
      </c>
      <c r="E115" s="64">
        <v>150</v>
      </c>
      <c r="F115" s="65"/>
      <c r="G115" s="63"/>
      <c r="H115" s="14">
        <f t="shared" si="30"/>
        <v>0</v>
      </c>
      <c r="I115" s="14">
        <f t="shared" si="31"/>
        <v>0</v>
      </c>
      <c r="J115" s="14">
        <f t="shared" si="32"/>
        <v>0</v>
      </c>
      <c r="K115" s="63"/>
    </row>
    <row r="116" spans="1:11" s="62" customFormat="1" ht="12">
      <c r="A116" s="12">
        <v>106</v>
      </c>
      <c r="B116" s="63"/>
      <c r="C116" s="72" t="s">
        <v>53</v>
      </c>
      <c r="D116" s="63" t="s">
        <v>52</v>
      </c>
      <c r="E116" s="64">
        <v>150</v>
      </c>
      <c r="F116" s="65"/>
      <c r="G116" s="63"/>
      <c r="H116" s="14">
        <f t="shared" si="30"/>
        <v>0</v>
      </c>
      <c r="I116" s="14">
        <f t="shared" si="31"/>
        <v>0</v>
      </c>
      <c r="J116" s="14">
        <f t="shared" si="32"/>
        <v>0</v>
      </c>
      <c r="K116" s="63"/>
    </row>
    <row r="117" spans="1:11" s="62" customFormat="1" ht="24">
      <c r="A117" s="12">
        <v>107</v>
      </c>
      <c r="B117" s="61" t="s">
        <v>292</v>
      </c>
      <c r="C117" s="73" t="s">
        <v>56</v>
      </c>
      <c r="D117" s="63" t="s">
        <v>52</v>
      </c>
      <c r="E117" s="64">
        <v>30</v>
      </c>
      <c r="F117" s="65"/>
      <c r="G117" s="63"/>
      <c r="H117" s="14">
        <f t="shared" si="30"/>
        <v>0</v>
      </c>
      <c r="I117" s="14">
        <f t="shared" si="31"/>
        <v>0</v>
      </c>
      <c r="J117" s="14">
        <f t="shared" si="32"/>
        <v>0</v>
      </c>
      <c r="K117" s="63"/>
    </row>
    <row r="118" spans="1:11" s="62" customFormat="1" ht="12">
      <c r="A118" s="12">
        <v>108</v>
      </c>
      <c r="B118" s="63"/>
      <c r="C118" s="72" t="s">
        <v>57</v>
      </c>
      <c r="D118" s="63" t="s">
        <v>52</v>
      </c>
      <c r="E118" s="64">
        <v>30</v>
      </c>
      <c r="F118" s="65"/>
      <c r="G118" s="63"/>
      <c r="H118" s="14">
        <f t="shared" si="30"/>
        <v>0</v>
      </c>
      <c r="I118" s="14">
        <f t="shared" si="31"/>
        <v>0</v>
      </c>
      <c r="J118" s="14">
        <f t="shared" si="32"/>
        <v>0</v>
      </c>
      <c r="K118" s="63"/>
    </row>
    <row r="119" spans="1:11" s="62" customFormat="1" ht="24">
      <c r="A119" s="12">
        <v>109</v>
      </c>
      <c r="B119" s="61" t="s">
        <v>293</v>
      </c>
      <c r="C119" s="73" t="s">
        <v>58</v>
      </c>
      <c r="D119" s="63" t="s">
        <v>52</v>
      </c>
      <c r="E119" s="64">
        <v>500</v>
      </c>
      <c r="F119" s="65"/>
      <c r="G119" s="63"/>
      <c r="H119" s="14">
        <f t="shared" si="30"/>
        <v>0</v>
      </c>
      <c r="I119" s="14">
        <f t="shared" si="31"/>
        <v>0</v>
      </c>
      <c r="J119" s="14">
        <f t="shared" si="32"/>
        <v>0</v>
      </c>
      <c r="K119" s="63"/>
    </row>
    <row r="120" spans="1:11" s="62" customFormat="1" ht="12">
      <c r="A120" s="12">
        <v>110</v>
      </c>
      <c r="B120" s="63"/>
      <c r="C120" s="72" t="s">
        <v>57</v>
      </c>
      <c r="D120" s="63" t="s">
        <v>52</v>
      </c>
      <c r="E120" s="64">
        <v>500</v>
      </c>
      <c r="F120" s="65"/>
      <c r="G120" s="63"/>
      <c r="H120" s="14">
        <f t="shared" si="30"/>
        <v>0</v>
      </c>
      <c r="I120" s="14">
        <f t="shared" si="31"/>
        <v>0</v>
      </c>
      <c r="J120" s="14">
        <f t="shared" si="32"/>
        <v>0</v>
      </c>
      <c r="K120" s="63"/>
    </row>
    <row r="121" spans="1:11" s="62" customFormat="1" ht="24">
      <c r="A121" s="12">
        <v>111</v>
      </c>
      <c r="B121" s="61" t="s">
        <v>294</v>
      </c>
      <c r="C121" s="73" t="s">
        <v>59</v>
      </c>
      <c r="D121" s="63" t="s">
        <v>52</v>
      </c>
      <c r="E121" s="64">
        <v>30</v>
      </c>
      <c r="F121" s="65"/>
      <c r="G121" s="63"/>
      <c r="H121" s="14">
        <f t="shared" si="30"/>
        <v>0</v>
      </c>
      <c r="I121" s="14">
        <f t="shared" si="31"/>
        <v>0</v>
      </c>
      <c r="J121" s="14">
        <f t="shared" si="32"/>
        <v>0</v>
      </c>
      <c r="K121" s="63"/>
    </row>
    <row r="122" spans="1:11" s="62" customFormat="1" ht="12">
      <c r="A122" s="12">
        <v>112</v>
      </c>
      <c r="B122" s="63"/>
      <c r="C122" s="72" t="s">
        <v>57</v>
      </c>
      <c r="D122" s="63" t="s">
        <v>52</v>
      </c>
      <c r="E122" s="64">
        <v>30</v>
      </c>
      <c r="F122" s="65"/>
      <c r="G122" s="63"/>
      <c r="H122" s="14">
        <f t="shared" si="30"/>
        <v>0</v>
      </c>
      <c r="I122" s="14">
        <f t="shared" si="31"/>
        <v>0</v>
      </c>
      <c r="J122" s="14">
        <f t="shared" si="32"/>
        <v>0</v>
      </c>
      <c r="K122" s="63"/>
    </row>
    <row r="123" spans="1:11" s="62" customFormat="1" ht="24">
      <c r="A123" s="12">
        <v>113</v>
      </c>
      <c r="B123" s="61" t="s">
        <v>295</v>
      </c>
      <c r="C123" s="73" t="s">
        <v>60</v>
      </c>
      <c r="D123" s="63" t="s">
        <v>52</v>
      </c>
      <c r="E123" s="64">
        <v>15</v>
      </c>
      <c r="F123" s="65"/>
      <c r="G123" s="63"/>
      <c r="H123" s="14">
        <f t="shared" si="30"/>
        <v>0</v>
      </c>
      <c r="I123" s="14">
        <f t="shared" si="31"/>
        <v>0</v>
      </c>
      <c r="J123" s="14">
        <f t="shared" si="32"/>
        <v>0</v>
      </c>
      <c r="K123" s="63"/>
    </row>
    <row r="124" spans="1:11" s="62" customFormat="1" ht="12">
      <c r="A124" s="12">
        <v>114</v>
      </c>
      <c r="B124" s="63"/>
      <c r="C124" s="72" t="s">
        <v>61</v>
      </c>
      <c r="D124" s="63" t="s">
        <v>52</v>
      </c>
      <c r="E124" s="64">
        <v>15</v>
      </c>
      <c r="F124" s="65"/>
      <c r="G124" s="63"/>
      <c r="H124" s="14">
        <f t="shared" si="30"/>
        <v>0</v>
      </c>
      <c r="I124" s="14">
        <f t="shared" si="31"/>
        <v>0</v>
      </c>
      <c r="J124" s="14">
        <f t="shared" si="32"/>
        <v>0</v>
      </c>
      <c r="K124" s="63"/>
    </row>
    <row r="125" spans="1:11" s="62" customFormat="1" ht="24">
      <c r="A125" s="12">
        <v>115</v>
      </c>
      <c r="B125" s="61" t="s">
        <v>347</v>
      </c>
      <c r="C125" s="73" t="s">
        <v>438</v>
      </c>
      <c r="D125" s="63" t="s">
        <v>52</v>
      </c>
      <c r="E125" s="64">
        <v>25</v>
      </c>
      <c r="F125" s="65"/>
      <c r="G125" s="63"/>
      <c r="H125" s="14">
        <f t="shared" si="30"/>
        <v>0</v>
      </c>
      <c r="I125" s="14">
        <f t="shared" si="31"/>
        <v>0</v>
      </c>
      <c r="J125" s="14">
        <f t="shared" si="32"/>
        <v>0</v>
      </c>
      <c r="K125" s="63"/>
    </row>
    <row r="126" spans="1:11" s="62" customFormat="1" ht="12">
      <c r="A126" s="12">
        <v>116</v>
      </c>
      <c r="B126" s="63"/>
      <c r="C126" s="72" t="s">
        <v>61</v>
      </c>
      <c r="D126" s="63" t="s">
        <v>52</v>
      </c>
      <c r="E126" s="64">
        <v>25</v>
      </c>
      <c r="F126" s="65"/>
      <c r="G126" s="63"/>
      <c r="H126" s="14">
        <f t="shared" si="30"/>
        <v>0</v>
      </c>
      <c r="I126" s="14">
        <f t="shared" si="31"/>
        <v>0</v>
      </c>
      <c r="J126" s="14">
        <f t="shared" si="32"/>
        <v>0</v>
      </c>
      <c r="K126" s="63"/>
    </row>
    <row r="127" spans="1:11" s="62" customFormat="1" ht="24">
      <c r="A127" s="12">
        <v>117</v>
      </c>
      <c r="B127" s="61" t="s">
        <v>296</v>
      </c>
      <c r="C127" s="73" t="s">
        <v>62</v>
      </c>
      <c r="D127" s="63" t="s">
        <v>52</v>
      </c>
      <c r="E127" s="64">
        <v>1500</v>
      </c>
      <c r="F127" s="65"/>
      <c r="G127" s="63"/>
      <c r="H127" s="14">
        <f t="shared" si="30"/>
        <v>0</v>
      </c>
      <c r="I127" s="14">
        <f t="shared" si="31"/>
        <v>0</v>
      </c>
      <c r="J127" s="14">
        <f t="shared" si="32"/>
        <v>0</v>
      </c>
      <c r="K127" s="63"/>
    </row>
    <row r="128" spans="1:11" s="62" customFormat="1" ht="12">
      <c r="A128" s="12">
        <v>118</v>
      </c>
      <c r="B128" s="63"/>
      <c r="C128" s="72" t="s">
        <v>61</v>
      </c>
      <c r="D128" s="63" t="s">
        <v>52</v>
      </c>
      <c r="E128" s="64">
        <v>1500</v>
      </c>
      <c r="F128" s="65"/>
      <c r="G128" s="63"/>
      <c r="H128" s="14">
        <f t="shared" si="30"/>
        <v>0</v>
      </c>
      <c r="I128" s="14">
        <f t="shared" si="31"/>
        <v>0</v>
      </c>
      <c r="J128" s="14">
        <f t="shared" si="32"/>
        <v>0</v>
      </c>
      <c r="K128" s="63"/>
    </row>
    <row r="129" spans="1:11" s="62" customFormat="1" ht="24">
      <c r="A129" s="12">
        <v>119</v>
      </c>
      <c r="B129" s="61" t="s">
        <v>297</v>
      </c>
      <c r="C129" s="73" t="s">
        <v>63</v>
      </c>
      <c r="D129" s="63" t="s">
        <v>52</v>
      </c>
      <c r="E129" s="64">
        <v>250</v>
      </c>
      <c r="F129" s="65"/>
      <c r="G129" s="63"/>
      <c r="H129" s="14">
        <f t="shared" si="30"/>
        <v>0</v>
      </c>
      <c r="I129" s="14">
        <f t="shared" si="31"/>
        <v>0</v>
      </c>
      <c r="J129" s="14">
        <f t="shared" si="32"/>
        <v>0</v>
      </c>
      <c r="K129" s="63"/>
    </row>
    <row r="130" spans="1:11" s="62" customFormat="1" ht="12">
      <c r="A130" s="12">
        <v>120</v>
      </c>
      <c r="B130" s="63"/>
      <c r="C130" s="72" t="s">
        <v>61</v>
      </c>
      <c r="D130" s="63" t="s">
        <v>52</v>
      </c>
      <c r="E130" s="64">
        <v>250</v>
      </c>
      <c r="F130" s="65"/>
      <c r="G130" s="63"/>
      <c r="H130" s="14">
        <f t="shared" si="30"/>
        <v>0</v>
      </c>
      <c r="I130" s="14">
        <f t="shared" si="31"/>
        <v>0</v>
      </c>
      <c r="J130" s="14">
        <f t="shared" si="32"/>
        <v>0</v>
      </c>
      <c r="K130" s="63"/>
    </row>
    <row r="131" spans="1:11" s="62" customFormat="1" ht="24">
      <c r="A131" s="12">
        <v>121</v>
      </c>
      <c r="B131" s="61" t="s">
        <v>298</v>
      </c>
      <c r="C131" s="73" t="s">
        <v>214</v>
      </c>
      <c r="D131" s="63" t="s">
        <v>25</v>
      </c>
      <c r="E131" s="64">
        <v>1</v>
      </c>
      <c r="F131" s="65"/>
      <c r="G131" s="63"/>
      <c r="H131" s="14">
        <f t="shared" si="30"/>
        <v>0</v>
      </c>
      <c r="I131" s="14">
        <f t="shared" si="31"/>
        <v>0</v>
      </c>
      <c r="J131" s="14">
        <f t="shared" si="32"/>
        <v>0</v>
      </c>
      <c r="K131" s="63"/>
    </row>
    <row r="132" spans="1:11" s="62" customFormat="1" ht="12">
      <c r="A132" s="12">
        <v>122</v>
      </c>
      <c r="B132" s="63"/>
      <c r="C132" s="72" t="s">
        <v>64</v>
      </c>
      <c r="D132" s="63" t="s">
        <v>25</v>
      </c>
      <c r="E132" s="64">
        <v>1</v>
      </c>
      <c r="F132" s="65"/>
      <c r="G132" s="63"/>
      <c r="H132" s="14">
        <f t="shared" si="30"/>
        <v>0</v>
      </c>
      <c r="I132" s="14">
        <f t="shared" si="31"/>
        <v>0</v>
      </c>
      <c r="J132" s="14">
        <f t="shared" si="32"/>
        <v>0</v>
      </c>
      <c r="K132" s="63"/>
    </row>
    <row r="133" spans="1:11" s="62" customFormat="1" ht="24">
      <c r="A133" s="12">
        <v>123</v>
      </c>
      <c r="B133" s="61" t="s">
        <v>299</v>
      </c>
      <c r="C133" s="73" t="s">
        <v>122</v>
      </c>
      <c r="D133" s="63" t="s">
        <v>52</v>
      </c>
      <c r="E133" s="64">
        <v>250</v>
      </c>
      <c r="F133" s="65"/>
      <c r="G133" s="63"/>
      <c r="H133" s="14">
        <f t="shared" si="30"/>
        <v>0</v>
      </c>
      <c r="I133" s="14">
        <f t="shared" si="31"/>
        <v>0</v>
      </c>
      <c r="J133" s="14">
        <f t="shared" si="32"/>
        <v>0</v>
      </c>
      <c r="K133" s="63"/>
    </row>
    <row r="134" spans="1:11" s="62" customFormat="1" ht="24">
      <c r="A134" s="12">
        <v>124</v>
      </c>
      <c r="B134" s="63"/>
      <c r="C134" s="72" t="s">
        <v>123</v>
      </c>
      <c r="D134" s="63" t="s">
        <v>52</v>
      </c>
      <c r="E134" s="64">
        <v>250</v>
      </c>
      <c r="F134" s="65"/>
      <c r="G134" s="63"/>
      <c r="H134" s="14">
        <f t="shared" si="30"/>
        <v>0</v>
      </c>
      <c r="I134" s="14">
        <f t="shared" si="31"/>
        <v>0</v>
      </c>
      <c r="J134" s="14">
        <f t="shared" si="32"/>
        <v>0</v>
      </c>
      <c r="K134" s="63"/>
    </row>
    <row r="135" spans="1:11" s="62" customFormat="1" ht="72.599999999999994" customHeight="1">
      <c r="A135" s="12">
        <v>125</v>
      </c>
      <c r="B135" s="61" t="s">
        <v>300</v>
      </c>
      <c r="C135" s="73" t="s">
        <v>219</v>
      </c>
      <c r="D135" s="63" t="s">
        <v>52</v>
      </c>
      <c r="E135" s="64">
        <v>10</v>
      </c>
      <c r="F135" s="65"/>
      <c r="G135" s="63"/>
      <c r="H135" s="14">
        <f t="shared" si="30"/>
        <v>0</v>
      </c>
      <c r="I135" s="14">
        <f t="shared" si="31"/>
        <v>0</v>
      </c>
      <c r="J135" s="14">
        <f t="shared" si="32"/>
        <v>0</v>
      </c>
      <c r="K135" s="63"/>
    </row>
    <row r="136" spans="1:11" s="62" customFormat="1" ht="48">
      <c r="A136" s="12">
        <v>126</v>
      </c>
      <c r="B136" s="63"/>
      <c r="C136" s="72" t="s">
        <v>65</v>
      </c>
      <c r="D136" s="63" t="s">
        <v>52</v>
      </c>
      <c r="E136" s="64">
        <v>10</v>
      </c>
      <c r="F136" s="65"/>
      <c r="G136" s="63"/>
      <c r="H136" s="14">
        <f t="shared" si="30"/>
        <v>0</v>
      </c>
      <c r="I136" s="14">
        <f t="shared" si="31"/>
        <v>0</v>
      </c>
      <c r="J136" s="14">
        <f t="shared" si="32"/>
        <v>0</v>
      </c>
      <c r="K136" s="63"/>
    </row>
    <row r="137" spans="1:11" s="62" customFormat="1" ht="24">
      <c r="A137" s="12">
        <v>127</v>
      </c>
      <c r="B137" s="61" t="s">
        <v>301</v>
      </c>
      <c r="C137" s="73" t="s">
        <v>160</v>
      </c>
      <c r="D137" s="63" t="s">
        <v>25</v>
      </c>
      <c r="E137" s="64">
        <v>1</v>
      </c>
      <c r="F137" s="65"/>
      <c r="G137" s="63"/>
      <c r="H137" s="14">
        <f t="shared" si="30"/>
        <v>0</v>
      </c>
      <c r="I137" s="14">
        <f t="shared" si="31"/>
        <v>0</v>
      </c>
      <c r="J137" s="14">
        <f t="shared" si="32"/>
        <v>0</v>
      </c>
      <c r="K137" s="63"/>
    </row>
    <row r="138" spans="1:11" s="62" customFormat="1" ht="12">
      <c r="A138" s="12">
        <v>128</v>
      </c>
      <c r="B138" s="63"/>
      <c r="C138" s="72" t="s">
        <v>161</v>
      </c>
      <c r="D138" s="63" t="s">
        <v>25</v>
      </c>
      <c r="E138" s="64">
        <v>1</v>
      </c>
      <c r="F138" s="65"/>
      <c r="G138" s="63"/>
      <c r="H138" s="14">
        <f t="shared" si="30"/>
        <v>0</v>
      </c>
      <c r="I138" s="14">
        <f t="shared" si="31"/>
        <v>0</v>
      </c>
      <c r="J138" s="14">
        <f t="shared" si="32"/>
        <v>0</v>
      </c>
      <c r="K138" s="63"/>
    </row>
    <row r="139" spans="1:11" s="62" customFormat="1" ht="24">
      <c r="A139" s="12">
        <v>129</v>
      </c>
      <c r="B139" s="61" t="s">
        <v>302</v>
      </c>
      <c r="C139" s="73" t="s">
        <v>40</v>
      </c>
      <c r="D139" s="63" t="s">
        <v>25</v>
      </c>
      <c r="E139" s="64">
        <v>1</v>
      </c>
      <c r="F139" s="65"/>
      <c r="G139" s="63"/>
      <c r="H139" s="14">
        <f t="shared" si="30"/>
        <v>0</v>
      </c>
      <c r="I139" s="14">
        <f t="shared" si="31"/>
        <v>0</v>
      </c>
      <c r="J139" s="14">
        <f t="shared" si="32"/>
        <v>0</v>
      </c>
      <c r="K139" s="63"/>
    </row>
    <row r="140" spans="1:11" s="62" customFormat="1" ht="12">
      <c r="A140" s="12">
        <v>130</v>
      </c>
      <c r="B140" s="63"/>
      <c r="C140" s="72" t="s">
        <v>13</v>
      </c>
      <c r="D140" s="63" t="s">
        <v>25</v>
      </c>
      <c r="E140" s="64">
        <v>1</v>
      </c>
      <c r="F140" s="65"/>
      <c r="G140" s="63"/>
      <c r="H140" s="14">
        <f t="shared" si="30"/>
        <v>0</v>
      </c>
      <c r="I140" s="14">
        <f t="shared" si="31"/>
        <v>0</v>
      </c>
      <c r="J140" s="14">
        <f t="shared" si="32"/>
        <v>0</v>
      </c>
      <c r="K140" s="63"/>
    </row>
    <row r="141" spans="1:11" s="62" customFormat="1" ht="12">
      <c r="A141" s="12">
        <v>131</v>
      </c>
      <c r="B141" s="63"/>
      <c r="C141" s="72" t="s">
        <v>66</v>
      </c>
      <c r="D141" s="63" t="s">
        <v>25</v>
      </c>
      <c r="E141" s="64">
        <v>1</v>
      </c>
      <c r="F141" s="65"/>
      <c r="G141" s="63"/>
      <c r="H141" s="14">
        <f t="shared" si="30"/>
        <v>0</v>
      </c>
      <c r="I141" s="14">
        <f t="shared" si="31"/>
        <v>0</v>
      </c>
      <c r="J141" s="14">
        <f t="shared" si="32"/>
        <v>0</v>
      </c>
      <c r="K141" s="63"/>
    </row>
    <row r="142" spans="1:11" s="62" customFormat="1" ht="12">
      <c r="A142" s="12">
        <v>132</v>
      </c>
      <c r="B142" s="63"/>
      <c r="C142" s="72" t="s">
        <v>67</v>
      </c>
      <c r="D142" s="63" t="s">
        <v>37</v>
      </c>
      <c r="E142" s="64">
        <v>8</v>
      </c>
      <c r="F142" s="65"/>
      <c r="G142" s="63"/>
      <c r="H142" s="14">
        <f t="shared" si="30"/>
        <v>0</v>
      </c>
      <c r="I142" s="14">
        <f t="shared" si="31"/>
        <v>0</v>
      </c>
      <c r="J142" s="14">
        <f t="shared" si="32"/>
        <v>0</v>
      </c>
      <c r="K142" s="63"/>
    </row>
    <row r="143" spans="1:11" s="62" customFormat="1" ht="12">
      <c r="A143" s="12">
        <v>133</v>
      </c>
      <c r="B143" s="63"/>
      <c r="C143" s="72" t="s">
        <v>68</v>
      </c>
      <c r="D143" s="63" t="s">
        <v>37</v>
      </c>
      <c r="E143" s="64">
        <v>32</v>
      </c>
      <c r="F143" s="65"/>
      <c r="G143" s="63"/>
      <c r="H143" s="14">
        <f t="shared" si="30"/>
        <v>0</v>
      </c>
      <c r="I143" s="14">
        <f t="shared" si="31"/>
        <v>0</v>
      </c>
      <c r="J143" s="14">
        <f t="shared" si="32"/>
        <v>0</v>
      </c>
      <c r="K143" s="63"/>
    </row>
    <row r="144" spans="1:11" s="62" customFormat="1" ht="24">
      <c r="A144" s="12">
        <v>134</v>
      </c>
      <c r="B144" s="61" t="s">
        <v>303</v>
      </c>
      <c r="C144" s="73" t="s">
        <v>69</v>
      </c>
      <c r="D144" s="63" t="s">
        <v>25</v>
      </c>
      <c r="E144" s="64">
        <v>1</v>
      </c>
      <c r="F144" s="65"/>
      <c r="G144" s="63"/>
      <c r="H144" s="14">
        <f t="shared" si="30"/>
        <v>0</v>
      </c>
      <c r="I144" s="14">
        <f t="shared" si="31"/>
        <v>0</v>
      </c>
      <c r="J144" s="14">
        <f t="shared" si="32"/>
        <v>0</v>
      </c>
      <c r="K144" s="63"/>
    </row>
    <row r="145" spans="1:12" s="62" customFormat="1" ht="24">
      <c r="A145" s="12">
        <v>135</v>
      </c>
      <c r="B145" s="63"/>
      <c r="C145" s="72" t="s">
        <v>70</v>
      </c>
      <c r="D145" s="63" t="s">
        <v>25</v>
      </c>
      <c r="E145" s="64">
        <v>1</v>
      </c>
      <c r="F145" s="65"/>
      <c r="G145" s="63"/>
      <c r="H145" s="14">
        <f t="shared" si="30"/>
        <v>0</v>
      </c>
      <c r="I145" s="14">
        <f t="shared" si="31"/>
        <v>0</v>
      </c>
      <c r="J145" s="14">
        <f t="shared" si="32"/>
        <v>0</v>
      </c>
      <c r="K145" s="63"/>
    </row>
    <row r="146" spans="1:12" s="62" customFormat="1" ht="12">
      <c r="A146" s="12">
        <v>136</v>
      </c>
      <c r="B146" s="63"/>
      <c r="C146" s="72"/>
      <c r="D146" s="63"/>
      <c r="E146" s="64"/>
      <c r="F146" s="65"/>
      <c r="G146" s="63"/>
      <c r="H146" s="63"/>
      <c r="I146" s="63"/>
      <c r="J146" s="63"/>
      <c r="K146" s="63"/>
    </row>
    <row r="147" spans="1:12">
      <c r="A147" s="12">
        <v>137</v>
      </c>
      <c r="B147" s="58"/>
      <c r="C147" s="74"/>
      <c r="D147" s="58"/>
      <c r="E147" s="59"/>
      <c r="F147" s="60"/>
      <c r="G147" s="58"/>
      <c r="H147" s="58"/>
      <c r="I147" s="58"/>
      <c r="J147" s="58"/>
      <c r="K147" s="58"/>
    </row>
    <row r="148" spans="1:12" ht="15.75">
      <c r="A148" s="12">
        <v>138</v>
      </c>
      <c r="B148" s="39" t="s">
        <v>255</v>
      </c>
      <c r="C148" s="76" t="s">
        <v>71</v>
      </c>
      <c r="D148" s="10"/>
      <c r="E148" s="13"/>
      <c r="F148" s="4"/>
      <c r="G148" s="14"/>
      <c r="H148" s="14"/>
      <c r="I148" s="14"/>
      <c r="J148" s="41">
        <f>SUM(J150:J172)</f>
        <v>0</v>
      </c>
      <c r="K148" s="57"/>
    </row>
    <row r="149" spans="1:12">
      <c r="A149" s="12">
        <v>139</v>
      </c>
      <c r="B149" s="58"/>
      <c r="C149" s="74"/>
      <c r="D149" s="58"/>
      <c r="E149" s="59"/>
      <c r="F149" s="60"/>
      <c r="G149" s="58"/>
      <c r="H149" s="58"/>
      <c r="I149" s="58"/>
      <c r="J149" s="58"/>
      <c r="K149" s="58"/>
    </row>
    <row r="150" spans="1:12" s="62" customFormat="1" ht="20.45" customHeight="1">
      <c r="A150" s="12">
        <v>140</v>
      </c>
      <c r="B150" s="61" t="s">
        <v>304</v>
      </c>
      <c r="C150" s="73" t="s">
        <v>193</v>
      </c>
      <c r="D150" s="63" t="s">
        <v>20</v>
      </c>
      <c r="E150" s="64">
        <v>1</v>
      </c>
      <c r="F150" s="65"/>
      <c r="G150" s="63"/>
      <c r="H150" s="14">
        <f t="shared" ref="H150:H167" si="33">E150*F150</f>
        <v>0</v>
      </c>
      <c r="I150" s="14">
        <f t="shared" ref="I150:I167" si="34">E150*G150</f>
        <v>0</v>
      </c>
      <c r="J150" s="14">
        <f t="shared" ref="J150:J167" si="35">H150+I150</f>
        <v>0</v>
      </c>
      <c r="K150" s="63"/>
      <c r="L150" s="62" t="s">
        <v>405</v>
      </c>
    </row>
    <row r="151" spans="1:12" s="62" customFormat="1" ht="156">
      <c r="A151" s="12">
        <v>141</v>
      </c>
      <c r="B151" s="63"/>
      <c r="C151" s="72" t="s">
        <v>422</v>
      </c>
      <c r="D151" s="63"/>
      <c r="E151" s="64"/>
      <c r="F151" s="65"/>
      <c r="G151" s="63"/>
      <c r="H151" s="14"/>
      <c r="I151" s="14"/>
      <c r="J151" s="14"/>
      <c r="K151" s="63"/>
    </row>
    <row r="152" spans="1:12" s="62" customFormat="1" ht="15" customHeight="1">
      <c r="A152" s="12">
        <v>142</v>
      </c>
      <c r="B152" s="63">
        <v>742230004</v>
      </c>
      <c r="C152" s="72" t="s">
        <v>192</v>
      </c>
      <c r="D152" s="63" t="s">
        <v>20</v>
      </c>
      <c r="E152" s="64">
        <v>1</v>
      </c>
      <c r="F152" s="65"/>
      <c r="G152" s="63"/>
      <c r="H152" s="14">
        <f t="shared" si="33"/>
        <v>0</v>
      </c>
      <c r="I152" s="14">
        <f t="shared" si="34"/>
        <v>0</v>
      </c>
      <c r="J152" s="14">
        <f t="shared" si="35"/>
        <v>0</v>
      </c>
      <c r="K152" s="63"/>
    </row>
    <row r="153" spans="1:12" s="62" customFormat="1" ht="24">
      <c r="A153" s="12">
        <v>143</v>
      </c>
      <c r="B153" s="63"/>
      <c r="C153" s="72" t="s">
        <v>194</v>
      </c>
      <c r="D153" s="63" t="s">
        <v>20</v>
      </c>
      <c r="E153" s="64">
        <v>1</v>
      </c>
      <c r="F153" s="65"/>
      <c r="G153" s="63"/>
      <c r="H153" s="14">
        <f t="shared" si="33"/>
        <v>0</v>
      </c>
      <c r="I153" s="14">
        <f t="shared" si="34"/>
        <v>0</v>
      </c>
      <c r="J153" s="14">
        <f t="shared" si="35"/>
        <v>0</v>
      </c>
      <c r="K153" s="63"/>
    </row>
    <row r="154" spans="1:12" s="62" customFormat="1" ht="36" customHeight="1">
      <c r="A154" s="12">
        <v>144</v>
      </c>
      <c r="B154" s="61" t="s">
        <v>266</v>
      </c>
      <c r="C154" s="73" t="s">
        <v>428</v>
      </c>
      <c r="D154" s="63" t="s">
        <v>20</v>
      </c>
      <c r="E154" s="64">
        <v>2</v>
      </c>
      <c r="F154" s="65"/>
      <c r="G154" s="63"/>
      <c r="H154" s="14">
        <f t="shared" si="33"/>
        <v>0</v>
      </c>
      <c r="I154" s="14">
        <f t="shared" si="34"/>
        <v>0</v>
      </c>
      <c r="J154" s="14">
        <f t="shared" si="35"/>
        <v>0</v>
      </c>
      <c r="K154" s="63"/>
    </row>
    <row r="155" spans="1:12" s="62" customFormat="1" ht="38.450000000000003" customHeight="1">
      <c r="A155" s="12">
        <v>145</v>
      </c>
      <c r="B155" s="63"/>
      <c r="C155" s="72" t="s">
        <v>429</v>
      </c>
      <c r="D155" s="63"/>
      <c r="E155" s="64"/>
      <c r="F155" s="65"/>
      <c r="G155" s="63"/>
      <c r="H155" s="14"/>
      <c r="I155" s="14"/>
      <c r="J155" s="14"/>
      <c r="K155" s="63"/>
    </row>
    <row r="156" spans="1:12" s="62" customFormat="1" ht="21.6" customHeight="1">
      <c r="A156" s="12">
        <v>146</v>
      </c>
      <c r="B156" s="63"/>
      <c r="C156" s="72" t="s">
        <v>430</v>
      </c>
      <c r="D156" s="63" t="s">
        <v>20</v>
      </c>
      <c r="E156" s="64">
        <v>2</v>
      </c>
      <c r="F156" s="65"/>
      <c r="G156" s="63"/>
      <c r="H156" s="14">
        <f t="shared" si="33"/>
        <v>0</v>
      </c>
      <c r="I156" s="14">
        <f t="shared" si="34"/>
        <v>0</v>
      </c>
      <c r="J156" s="14">
        <f t="shared" si="35"/>
        <v>0</v>
      </c>
      <c r="K156" s="63"/>
    </row>
    <row r="157" spans="1:12" s="62" customFormat="1" ht="24">
      <c r="A157" s="12">
        <v>147</v>
      </c>
      <c r="B157" s="61" t="s">
        <v>305</v>
      </c>
      <c r="C157" s="73" t="s">
        <v>205</v>
      </c>
      <c r="D157" s="63" t="s">
        <v>20</v>
      </c>
      <c r="E157" s="64">
        <v>2</v>
      </c>
      <c r="F157" s="65"/>
      <c r="G157" s="63"/>
      <c r="H157" s="14">
        <f t="shared" ref="H157:H158" si="36">E157*F157</f>
        <v>0</v>
      </c>
      <c r="I157" s="14">
        <f t="shared" ref="I157:I158" si="37">E157*G157</f>
        <v>0</v>
      </c>
      <c r="J157" s="14">
        <f t="shared" ref="J157:J158" si="38">H157+I157</f>
        <v>0</v>
      </c>
      <c r="K157" s="63"/>
    </row>
    <row r="158" spans="1:12" s="62" customFormat="1" ht="12">
      <c r="A158" s="12">
        <v>148</v>
      </c>
      <c r="B158" s="63"/>
      <c r="C158" s="72" t="s">
        <v>39</v>
      </c>
      <c r="D158" s="63" t="s">
        <v>20</v>
      </c>
      <c r="E158" s="64">
        <v>2</v>
      </c>
      <c r="F158" s="65"/>
      <c r="G158" s="63"/>
      <c r="H158" s="14">
        <f t="shared" si="36"/>
        <v>0</v>
      </c>
      <c r="I158" s="14">
        <f t="shared" si="37"/>
        <v>0</v>
      </c>
      <c r="J158" s="14">
        <f t="shared" si="38"/>
        <v>0</v>
      </c>
      <c r="K158" s="63"/>
    </row>
    <row r="159" spans="1:12" s="62" customFormat="1" ht="24">
      <c r="A159" s="12">
        <v>149</v>
      </c>
      <c r="B159" s="61" t="s">
        <v>306</v>
      </c>
      <c r="C159" s="73" t="s">
        <v>203</v>
      </c>
      <c r="D159" s="63" t="s">
        <v>20</v>
      </c>
      <c r="E159" s="64">
        <v>2</v>
      </c>
      <c r="F159" s="65"/>
      <c r="G159" s="63"/>
      <c r="H159" s="14">
        <f t="shared" si="33"/>
        <v>0</v>
      </c>
      <c r="I159" s="14">
        <f t="shared" si="34"/>
        <v>0</v>
      </c>
      <c r="J159" s="14">
        <f t="shared" si="35"/>
        <v>0</v>
      </c>
      <c r="K159" s="63"/>
    </row>
    <row r="160" spans="1:12" s="62" customFormat="1" ht="12">
      <c r="A160" s="12">
        <v>150</v>
      </c>
      <c r="B160" s="63"/>
      <c r="C160" s="72" t="s">
        <v>39</v>
      </c>
      <c r="D160" s="63" t="s">
        <v>20</v>
      </c>
      <c r="E160" s="64">
        <v>2</v>
      </c>
      <c r="F160" s="65"/>
      <c r="G160" s="63"/>
      <c r="H160" s="14">
        <f t="shared" si="33"/>
        <v>0</v>
      </c>
      <c r="I160" s="14">
        <f t="shared" si="34"/>
        <v>0</v>
      </c>
      <c r="J160" s="14">
        <f t="shared" si="35"/>
        <v>0</v>
      </c>
      <c r="K160" s="63"/>
    </row>
    <row r="161" spans="1:11" s="62" customFormat="1" ht="24">
      <c r="A161" s="12">
        <v>151</v>
      </c>
      <c r="B161" s="61" t="s">
        <v>307</v>
      </c>
      <c r="C161" s="73" t="s">
        <v>74</v>
      </c>
      <c r="D161" s="63" t="s">
        <v>20</v>
      </c>
      <c r="E161" s="64">
        <v>2</v>
      </c>
      <c r="F161" s="65"/>
      <c r="G161" s="63"/>
      <c r="H161" s="14">
        <f t="shared" si="33"/>
        <v>0</v>
      </c>
      <c r="I161" s="14">
        <f t="shared" si="34"/>
        <v>0</v>
      </c>
      <c r="J161" s="14">
        <f t="shared" si="35"/>
        <v>0</v>
      </c>
      <c r="K161" s="63"/>
    </row>
    <row r="162" spans="1:11" s="62" customFormat="1" ht="12">
      <c r="A162" s="12">
        <v>152</v>
      </c>
      <c r="B162" s="63"/>
      <c r="C162" s="72" t="s">
        <v>13</v>
      </c>
      <c r="D162" s="63" t="s">
        <v>20</v>
      </c>
      <c r="E162" s="64">
        <v>2</v>
      </c>
      <c r="F162" s="65"/>
      <c r="G162" s="63"/>
      <c r="H162" s="14">
        <f t="shared" si="33"/>
        <v>0</v>
      </c>
      <c r="I162" s="14">
        <f t="shared" si="34"/>
        <v>0</v>
      </c>
      <c r="J162" s="14">
        <f t="shared" si="35"/>
        <v>0</v>
      </c>
      <c r="K162" s="63"/>
    </row>
    <row r="163" spans="1:11" s="62" customFormat="1" ht="36">
      <c r="A163" s="12">
        <v>153</v>
      </c>
      <c r="B163" s="61" t="s">
        <v>308</v>
      </c>
      <c r="C163" s="73" t="s">
        <v>31</v>
      </c>
      <c r="D163" s="63" t="s">
        <v>25</v>
      </c>
      <c r="E163" s="64">
        <v>1</v>
      </c>
      <c r="F163" s="65"/>
      <c r="G163" s="63"/>
      <c r="H163" s="14">
        <f t="shared" si="33"/>
        <v>0</v>
      </c>
      <c r="I163" s="14">
        <f t="shared" si="34"/>
        <v>0</v>
      </c>
      <c r="J163" s="14">
        <f t="shared" si="35"/>
        <v>0</v>
      </c>
      <c r="K163" s="63"/>
    </row>
    <row r="164" spans="1:11" s="62" customFormat="1" ht="12">
      <c r="A164" s="12">
        <v>154</v>
      </c>
      <c r="B164" s="63"/>
      <c r="C164" s="72" t="s">
        <v>13</v>
      </c>
      <c r="D164" s="63" t="s">
        <v>25</v>
      </c>
      <c r="E164" s="64">
        <v>1</v>
      </c>
      <c r="F164" s="65"/>
      <c r="G164" s="63"/>
      <c r="H164" s="14">
        <f t="shared" si="33"/>
        <v>0</v>
      </c>
      <c r="I164" s="14">
        <f t="shared" si="34"/>
        <v>0</v>
      </c>
      <c r="J164" s="14">
        <f t="shared" si="35"/>
        <v>0</v>
      </c>
      <c r="K164" s="63"/>
    </row>
    <row r="165" spans="1:11" s="62" customFormat="1" ht="36">
      <c r="A165" s="12">
        <v>155</v>
      </c>
      <c r="B165" s="61" t="s">
        <v>309</v>
      </c>
      <c r="C165" s="73" t="s">
        <v>75</v>
      </c>
      <c r="D165" s="63" t="s">
        <v>25</v>
      </c>
      <c r="E165" s="64">
        <v>1</v>
      </c>
      <c r="F165" s="65"/>
      <c r="G165" s="63"/>
      <c r="H165" s="14">
        <f t="shared" si="33"/>
        <v>0</v>
      </c>
      <c r="I165" s="14">
        <f t="shared" si="34"/>
        <v>0</v>
      </c>
      <c r="J165" s="14">
        <f t="shared" si="35"/>
        <v>0</v>
      </c>
      <c r="K165" s="63"/>
    </row>
    <row r="166" spans="1:11" s="62" customFormat="1" ht="36">
      <c r="A166" s="12">
        <v>156</v>
      </c>
      <c r="B166" s="63"/>
      <c r="C166" s="72" t="s">
        <v>76</v>
      </c>
      <c r="D166" s="63" t="s">
        <v>25</v>
      </c>
      <c r="E166" s="64">
        <v>1</v>
      </c>
      <c r="F166" s="65"/>
      <c r="G166" s="63"/>
      <c r="H166" s="14">
        <f t="shared" si="33"/>
        <v>0</v>
      </c>
      <c r="I166" s="14">
        <f t="shared" si="34"/>
        <v>0</v>
      </c>
      <c r="J166" s="14">
        <f t="shared" si="35"/>
        <v>0</v>
      </c>
      <c r="K166" s="63"/>
    </row>
    <row r="167" spans="1:11" s="62" customFormat="1" ht="24">
      <c r="A167" s="12">
        <v>157</v>
      </c>
      <c r="B167" s="63" t="s">
        <v>196</v>
      </c>
      <c r="C167" s="73" t="s">
        <v>195</v>
      </c>
      <c r="D167" s="63" t="s">
        <v>37</v>
      </c>
      <c r="E167" s="64">
        <v>3</v>
      </c>
      <c r="F167" s="65"/>
      <c r="G167" s="63"/>
      <c r="H167" s="14">
        <f t="shared" si="33"/>
        <v>0</v>
      </c>
      <c r="I167" s="14">
        <f t="shared" si="34"/>
        <v>0</v>
      </c>
      <c r="J167" s="14">
        <f t="shared" si="35"/>
        <v>0</v>
      </c>
      <c r="K167" s="63"/>
    </row>
    <row r="168" spans="1:11" s="62" customFormat="1" ht="24">
      <c r="A168" s="12">
        <v>158</v>
      </c>
      <c r="B168" s="63"/>
      <c r="C168" s="72" t="s">
        <v>197</v>
      </c>
      <c r="D168" s="63"/>
      <c r="E168" s="64"/>
      <c r="F168" s="65"/>
      <c r="G168" s="63"/>
      <c r="H168" s="14"/>
      <c r="I168" s="14"/>
      <c r="J168" s="14"/>
      <c r="K168" s="63"/>
    </row>
    <row r="169" spans="1:11" s="62" customFormat="1" ht="12">
      <c r="A169" s="12">
        <v>159</v>
      </c>
      <c r="B169" s="63" t="s">
        <v>199</v>
      </c>
      <c r="C169" s="73" t="s">
        <v>198</v>
      </c>
      <c r="D169" s="63" t="s">
        <v>37</v>
      </c>
      <c r="E169" s="64">
        <v>3</v>
      </c>
      <c r="F169" s="65"/>
      <c r="G169" s="63"/>
      <c r="H169" s="14">
        <f t="shared" ref="H169" si="39">E169*F169</f>
        <v>0</v>
      </c>
      <c r="I169" s="14">
        <f t="shared" ref="I169" si="40">E169*G169</f>
        <v>0</v>
      </c>
      <c r="J169" s="14">
        <f t="shared" ref="J169" si="41">H169+I169</f>
        <v>0</v>
      </c>
      <c r="K169" s="63"/>
    </row>
    <row r="170" spans="1:11" s="62" customFormat="1" ht="36">
      <c r="A170" s="12">
        <v>160</v>
      </c>
      <c r="B170" s="63"/>
      <c r="C170" s="72" t="s">
        <v>201</v>
      </c>
      <c r="D170" s="63"/>
      <c r="E170" s="64"/>
      <c r="F170" s="65"/>
      <c r="G170" s="63"/>
      <c r="H170" s="14"/>
      <c r="I170" s="14"/>
      <c r="J170" s="14"/>
      <c r="K170" s="63"/>
    </row>
    <row r="171" spans="1:11" s="62" customFormat="1" ht="24">
      <c r="A171" s="12">
        <v>161</v>
      </c>
      <c r="B171" s="63"/>
      <c r="C171" s="72" t="s">
        <v>194</v>
      </c>
      <c r="D171" s="63" t="s">
        <v>20</v>
      </c>
      <c r="E171" s="64">
        <v>1</v>
      </c>
      <c r="F171" s="65"/>
      <c r="G171" s="63"/>
      <c r="H171" s="14">
        <f t="shared" ref="H171" si="42">E171*F171</f>
        <v>0</v>
      </c>
      <c r="I171" s="14">
        <f t="shared" ref="I171" si="43">E171*G171</f>
        <v>0</v>
      </c>
      <c r="J171" s="14">
        <f t="shared" ref="J171" si="44">H171+I171</f>
        <v>0</v>
      </c>
      <c r="K171" s="63"/>
    </row>
    <row r="172" spans="1:11" s="62" customFormat="1" ht="12">
      <c r="A172" s="12">
        <v>162</v>
      </c>
      <c r="B172" s="63"/>
      <c r="C172" s="72" t="s">
        <v>441</v>
      </c>
      <c r="D172" s="63" t="s">
        <v>20</v>
      </c>
      <c r="E172" s="64">
        <v>1</v>
      </c>
      <c r="F172" s="65"/>
      <c r="G172" s="63"/>
      <c r="H172" s="14">
        <f t="shared" ref="H172" si="45">E172*F172</f>
        <v>0</v>
      </c>
      <c r="I172" s="14">
        <f t="shared" ref="I172" si="46">E172*G172</f>
        <v>0</v>
      </c>
      <c r="J172" s="14">
        <f t="shared" ref="J172" si="47">H172+I172</f>
        <v>0</v>
      </c>
      <c r="K172" s="63"/>
    </row>
    <row r="173" spans="1:11">
      <c r="A173" s="12">
        <v>163</v>
      </c>
      <c r="B173" s="58"/>
      <c r="C173" s="74"/>
      <c r="D173" s="58"/>
      <c r="E173" s="59"/>
      <c r="F173" s="60"/>
      <c r="G173" s="58"/>
      <c r="H173" s="58"/>
      <c r="I173" s="58"/>
      <c r="J173" s="58"/>
      <c r="K173" s="58"/>
    </row>
    <row r="174" spans="1:11" ht="15.75">
      <c r="A174" s="12">
        <v>164</v>
      </c>
      <c r="B174" s="39" t="s">
        <v>256</v>
      </c>
      <c r="C174" s="76" t="s">
        <v>77</v>
      </c>
      <c r="D174" s="10"/>
      <c r="E174" s="13"/>
      <c r="F174" s="4"/>
      <c r="G174" s="14"/>
      <c r="H174" s="14"/>
      <c r="I174" s="14"/>
      <c r="J174" s="41">
        <f>SUM(J176:J202)</f>
        <v>0</v>
      </c>
      <c r="K174" s="57"/>
    </row>
    <row r="175" spans="1:11" s="62" customFormat="1" ht="12">
      <c r="A175" s="12">
        <v>165</v>
      </c>
      <c r="B175" s="63"/>
      <c r="C175" s="72"/>
      <c r="D175" s="63"/>
      <c r="E175" s="64"/>
      <c r="F175" s="65"/>
      <c r="G175" s="63"/>
      <c r="H175" s="63"/>
      <c r="I175" s="63"/>
      <c r="J175" s="63"/>
      <c r="K175" s="63"/>
    </row>
    <row r="176" spans="1:11" s="62" customFormat="1" ht="37.9" customHeight="1">
      <c r="A176" s="12">
        <v>166</v>
      </c>
      <c r="B176" s="61" t="s">
        <v>310</v>
      </c>
      <c r="C176" s="73" t="s">
        <v>207</v>
      </c>
      <c r="D176" s="63" t="s">
        <v>52</v>
      </c>
      <c r="E176" s="64">
        <v>200</v>
      </c>
      <c r="F176" s="65"/>
      <c r="G176" s="63"/>
      <c r="H176" s="14">
        <f t="shared" ref="H176" si="48">E176*F176</f>
        <v>0</v>
      </c>
      <c r="I176" s="14">
        <f t="shared" ref="I176" si="49">E176*G176</f>
        <v>0</v>
      </c>
      <c r="J176" s="14">
        <f t="shared" ref="J176" si="50">H176+I176</f>
        <v>0</v>
      </c>
      <c r="K176" s="63"/>
    </row>
    <row r="177" spans="1:11" s="62" customFormat="1" ht="12">
      <c r="A177" s="12">
        <v>167</v>
      </c>
      <c r="B177" s="63"/>
      <c r="C177" s="72" t="s">
        <v>78</v>
      </c>
      <c r="D177" s="63" t="s">
        <v>52</v>
      </c>
      <c r="E177" s="64">
        <v>200</v>
      </c>
      <c r="F177" s="65"/>
      <c r="G177" s="63"/>
      <c r="H177" s="14">
        <f t="shared" ref="H177:H200" si="51">E177*F177</f>
        <v>0</v>
      </c>
      <c r="I177" s="14">
        <f t="shared" ref="I177:I200" si="52">E177*G177</f>
        <v>0</v>
      </c>
      <c r="J177" s="14">
        <f t="shared" ref="J177:J200" si="53">H177+I177</f>
        <v>0</v>
      </c>
      <c r="K177" s="63"/>
    </row>
    <row r="178" spans="1:11" s="62" customFormat="1" ht="24">
      <c r="A178" s="12">
        <v>168</v>
      </c>
      <c r="B178" s="61" t="s">
        <v>311</v>
      </c>
      <c r="C178" s="73" t="s">
        <v>59</v>
      </c>
      <c r="D178" s="63" t="s">
        <v>52</v>
      </c>
      <c r="E178" s="64">
        <v>100</v>
      </c>
      <c r="F178" s="65"/>
      <c r="G178" s="63"/>
      <c r="H178" s="14">
        <f t="shared" si="51"/>
        <v>0</v>
      </c>
      <c r="I178" s="14">
        <f t="shared" si="52"/>
        <v>0</v>
      </c>
      <c r="J178" s="14">
        <f t="shared" si="53"/>
        <v>0</v>
      </c>
      <c r="K178" s="63"/>
    </row>
    <row r="179" spans="1:11" s="62" customFormat="1" ht="12">
      <c r="A179" s="12">
        <v>169</v>
      </c>
      <c r="B179" s="63"/>
      <c r="C179" s="72" t="s">
        <v>57</v>
      </c>
      <c r="D179" s="63" t="s">
        <v>52</v>
      </c>
      <c r="E179" s="64">
        <v>100</v>
      </c>
      <c r="F179" s="65"/>
      <c r="G179" s="63"/>
      <c r="H179" s="14">
        <f t="shared" si="51"/>
        <v>0</v>
      </c>
      <c r="I179" s="14">
        <f t="shared" si="52"/>
        <v>0</v>
      </c>
      <c r="J179" s="14">
        <f t="shared" si="53"/>
        <v>0</v>
      </c>
      <c r="K179" s="63"/>
    </row>
    <row r="180" spans="1:11" s="62" customFormat="1" ht="24">
      <c r="A180" s="12">
        <v>170</v>
      </c>
      <c r="B180" s="61" t="s">
        <v>312</v>
      </c>
      <c r="C180" s="73" t="s">
        <v>48</v>
      </c>
      <c r="D180" s="63" t="s">
        <v>20</v>
      </c>
      <c r="E180" s="64">
        <v>2</v>
      </c>
      <c r="F180" s="65"/>
      <c r="G180" s="63"/>
      <c r="H180" s="14">
        <f t="shared" si="51"/>
        <v>0</v>
      </c>
      <c r="I180" s="14">
        <f t="shared" si="52"/>
        <v>0</v>
      </c>
      <c r="J180" s="14">
        <f t="shared" si="53"/>
        <v>0</v>
      </c>
      <c r="K180" s="63"/>
    </row>
    <row r="181" spans="1:11" s="62" customFormat="1" ht="12">
      <c r="A181" s="12">
        <v>171</v>
      </c>
      <c r="B181" s="63"/>
      <c r="C181" s="72" t="s">
        <v>13</v>
      </c>
      <c r="D181" s="63" t="s">
        <v>20</v>
      </c>
      <c r="E181" s="64">
        <v>2</v>
      </c>
      <c r="F181" s="65"/>
      <c r="G181" s="63"/>
      <c r="H181" s="14">
        <f t="shared" si="51"/>
        <v>0</v>
      </c>
      <c r="I181" s="14">
        <f t="shared" si="52"/>
        <v>0</v>
      </c>
      <c r="J181" s="14">
        <f t="shared" si="53"/>
        <v>0</v>
      </c>
      <c r="K181" s="63"/>
    </row>
    <row r="182" spans="1:11" s="62" customFormat="1" ht="24">
      <c r="A182" s="12">
        <v>172</v>
      </c>
      <c r="B182" s="61" t="s">
        <v>313</v>
      </c>
      <c r="C182" s="73" t="s">
        <v>49</v>
      </c>
      <c r="D182" s="63" t="s">
        <v>20</v>
      </c>
      <c r="E182" s="64">
        <v>2</v>
      </c>
      <c r="F182" s="65"/>
      <c r="G182" s="63"/>
      <c r="H182" s="14">
        <f t="shared" si="51"/>
        <v>0</v>
      </c>
      <c r="I182" s="14">
        <f t="shared" si="52"/>
        <v>0</v>
      </c>
      <c r="J182" s="14">
        <f t="shared" si="53"/>
        <v>0</v>
      </c>
      <c r="K182" s="63"/>
    </row>
    <row r="183" spans="1:11" s="62" customFormat="1" ht="12">
      <c r="A183" s="12">
        <v>173</v>
      </c>
      <c r="B183" s="63"/>
      <c r="C183" s="72" t="s">
        <v>13</v>
      </c>
      <c r="D183" s="63" t="s">
        <v>20</v>
      </c>
      <c r="E183" s="64">
        <v>2</v>
      </c>
      <c r="F183" s="65"/>
      <c r="G183" s="63"/>
      <c r="H183" s="14">
        <f t="shared" si="51"/>
        <v>0</v>
      </c>
      <c r="I183" s="14">
        <f t="shared" si="52"/>
        <v>0</v>
      </c>
      <c r="J183" s="14">
        <f t="shared" si="53"/>
        <v>0</v>
      </c>
      <c r="K183" s="63"/>
    </row>
    <row r="184" spans="1:11" s="62" customFormat="1" ht="24">
      <c r="A184" s="12">
        <v>174</v>
      </c>
      <c r="B184" s="61" t="s">
        <v>314</v>
      </c>
      <c r="C184" s="73" t="s">
        <v>62</v>
      </c>
      <c r="D184" s="63" t="s">
        <v>52</v>
      </c>
      <c r="E184" s="64">
        <v>120</v>
      </c>
      <c r="F184" s="65"/>
      <c r="G184" s="63"/>
      <c r="H184" s="14">
        <f t="shared" si="51"/>
        <v>0</v>
      </c>
      <c r="I184" s="14">
        <f t="shared" si="52"/>
        <v>0</v>
      </c>
      <c r="J184" s="14">
        <f t="shared" si="53"/>
        <v>0</v>
      </c>
      <c r="K184" s="63"/>
    </row>
    <row r="185" spans="1:11" s="62" customFormat="1" ht="12">
      <c r="A185" s="12">
        <v>175</v>
      </c>
      <c r="B185" s="63"/>
      <c r="C185" s="72" t="s">
        <v>61</v>
      </c>
      <c r="D185" s="63" t="s">
        <v>52</v>
      </c>
      <c r="E185" s="64">
        <v>120</v>
      </c>
      <c r="F185" s="65"/>
      <c r="G185" s="63"/>
      <c r="H185" s="14">
        <f t="shared" si="51"/>
        <v>0</v>
      </c>
      <c r="I185" s="14">
        <f t="shared" si="52"/>
        <v>0</v>
      </c>
      <c r="J185" s="14">
        <f t="shared" si="53"/>
        <v>0</v>
      </c>
      <c r="K185" s="63"/>
    </row>
    <row r="186" spans="1:11" s="62" customFormat="1" ht="24">
      <c r="A186" s="12">
        <v>176</v>
      </c>
      <c r="B186" s="61" t="s">
        <v>315</v>
      </c>
      <c r="C186" s="73" t="s">
        <v>63</v>
      </c>
      <c r="D186" s="63" t="s">
        <v>52</v>
      </c>
      <c r="E186" s="64">
        <v>50</v>
      </c>
      <c r="F186" s="65"/>
      <c r="G186" s="63"/>
      <c r="H186" s="14">
        <f t="shared" si="51"/>
        <v>0</v>
      </c>
      <c r="I186" s="14">
        <f t="shared" si="52"/>
        <v>0</v>
      </c>
      <c r="J186" s="14">
        <f t="shared" si="53"/>
        <v>0</v>
      </c>
      <c r="K186" s="63"/>
    </row>
    <row r="187" spans="1:11" s="62" customFormat="1" ht="12">
      <c r="A187" s="12">
        <v>177</v>
      </c>
      <c r="B187" s="63"/>
      <c r="C187" s="72" t="s">
        <v>61</v>
      </c>
      <c r="D187" s="63" t="s">
        <v>52</v>
      </c>
      <c r="E187" s="64">
        <v>50</v>
      </c>
      <c r="F187" s="65"/>
      <c r="G187" s="63"/>
      <c r="H187" s="14">
        <f t="shared" si="51"/>
        <v>0</v>
      </c>
      <c r="I187" s="14">
        <f t="shared" si="52"/>
        <v>0</v>
      </c>
      <c r="J187" s="14">
        <f t="shared" si="53"/>
        <v>0</v>
      </c>
      <c r="K187" s="63"/>
    </row>
    <row r="188" spans="1:11" s="62" customFormat="1" ht="24">
      <c r="A188" s="12">
        <v>178</v>
      </c>
      <c r="B188" s="61" t="s">
        <v>316</v>
      </c>
      <c r="C188" s="73" t="s">
        <v>214</v>
      </c>
      <c r="D188" s="63" t="s">
        <v>25</v>
      </c>
      <c r="E188" s="64">
        <v>1</v>
      </c>
      <c r="F188" s="65"/>
      <c r="G188" s="63"/>
      <c r="H188" s="14">
        <f t="shared" si="51"/>
        <v>0</v>
      </c>
      <c r="I188" s="14">
        <f t="shared" si="52"/>
        <v>0</v>
      </c>
      <c r="J188" s="14">
        <f t="shared" si="53"/>
        <v>0</v>
      </c>
      <c r="K188" s="63"/>
    </row>
    <row r="189" spans="1:11" s="62" customFormat="1" ht="12">
      <c r="A189" s="12">
        <v>179</v>
      </c>
      <c r="B189" s="63"/>
      <c r="C189" s="72" t="s">
        <v>64</v>
      </c>
      <c r="D189" s="63" t="s">
        <v>25</v>
      </c>
      <c r="E189" s="64">
        <v>1</v>
      </c>
      <c r="F189" s="65"/>
      <c r="G189" s="63"/>
      <c r="H189" s="14">
        <f t="shared" si="51"/>
        <v>0</v>
      </c>
      <c r="I189" s="14">
        <f t="shared" si="52"/>
        <v>0</v>
      </c>
      <c r="J189" s="14">
        <f t="shared" si="53"/>
        <v>0</v>
      </c>
      <c r="K189" s="63"/>
    </row>
    <row r="190" spans="1:11" s="62" customFormat="1" ht="24">
      <c r="A190" s="12">
        <v>180</v>
      </c>
      <c r="B190" s="61" t="s">
        <v>317</v>
      </c>
      <c r="C190" s="73" t="s">
        <v>160</v>
      </c>
      <c r="D190" s="63" t="s">
        <v>25</v>
      </c>
      <c r="E190" s="64">
        <v>1</v>
      </c>
      <c r="F190" s="65"/>
      <c r="G190" s="63"/>
      <c r="H190" s="14">
        <f t="shared" si="51"/>
        <v>0</v>
      </c>
      <c r="I190" s="14">
        <f t="shared" si="52"/>
        <v>0</v>
      </c>
      <c r="J190" s="14">
        <f t="shared" si="53"/>
        <v>0</v>
      </c>
      <c r="K190" s="63"/>
    </row>
    <row r="191" spans="1:11" s="62" customFormat="1" ht="12">
      <c r="A191" s="12">
        <v>181</v>
      </c>
      <c r="B191" s="63"/>
      <c r="C191" s="72" t="s">
        <v>161</v>
      </c>
      <c r="D191" s="63" t="s">
        <v>25</v>
      </c>
      <c r="E191" s="64">
        <v>1</v>
      </c>
      <c r="F191" s="65"/>
      <c r="G191" s="63"/>
      <c r="H191" s="14">
        <f t="shared" si="51"/>
        <v>0</v>
      </c>
      <c r="I191" s="14">
        <f t="shared" si="52"/>
        <v>0</v>
      </c>
      <c r="J191" s="14">
        <f t="shared" si="53"/>
        <v>0</v>
      </c>
      <c r="K191" s="63"/>
    </row>
    <row r="192" spans="1:11" s="62" customFormat="1" ht="24">
      <c r="A192" s="12">
        <v>182</v>
      </c>
      <c r="B192" s="61" t="s">
        <v>318</v>
      </c>
      <c r="C192" s="73" t="s">
        <v>40</v>
      </c>
      <c r="D192" s="63" t="s">
        <v>25</v>
      </c>
      <c r="E192" s="64">
        <v>1</v>
      </c>
      <c r="F192" s="65"/>
      <c r="G192" s="63"/>
      <c r="H192" s="14">
        <f t="shared" si="51"/>
        <v>0</v>
      </c>
      <c r="I192" s="14">
        <f t="shared" si="52"/>
        <v>0</v>
      </c>
      <c r="J192" s="14">
        <f t="shared" si="53"/>
        <v>0</v>
      </c>
      <c r="K192" s="63"/>
    </row>
    <row r="193" spans="1:11" s="62" customFormat="1" ht="12">
      <c r="A193" s="12">
        <v>183</v>
      </c>
      <c r="B193" s="63"/>
      <c r="C193" s="72" t="s">
        <v>13</v>
      </c>
      <c r="D193" s="63" t="s">
        <v>25</v>
      </c>
      <c r="E193" s="64">
        <v>1</v>
      </c>
      <c r="F193" s="65"/>
      <c r="G193" s="63"/>
      <c r="H193" s="14">
        <f t="shared" si="51"/>
        <v>0</v>
      </c>
      <c r="I193" s="14">
        <f t="shared" si="52"/>
        <v>0</v>
      </c>
      <c r="J193" s="14">
        <f t="shared" si="53"/>
        <v>0</v>
      </c>
      <c r="K193" s="63"/>
    </row>
    <row r="194" spans="1:11" s="62" customFormat="1" ht="24">
      <c r="A194" s="12">
        <v>184</v>
      </c>
      <c r="B194" s="63"/>
      <c r="C194" s="72" t="s">
        <v>427</v>
      </c>
      <c r="D194" s="63" t="s">
        <v>20</v>
      </c>
      <c r="E194" s="64">
        <v>1</v>
      </c>
      <c r="F194" s="65"/>
      <c r="G194" s="63"/>
      <c r="H194" s="14">
        <f t="shared" si="51"/>
        <v>0</v>
      </c>
      <c r="I194" s="14">
        <f t="shared" si="52"/>
        <v>0</v>
      </c>
      <c r="J194" s="14">
        <f t="shared" si="53"/>
        <v>0</v>
      </c>
      <c r="K194" s="63"/>
    </row>
    <row r="195" spans="1:11" s="62" customFormat="1" ht="12">
      <c r="A195" s="12">
        <v>185</v>
      </c>
      <c r="B195" s="63"/>
      <c r="C195" s="72" t="s">
        <v>67</v>
      </c>
      <c r="D195" s="63" t="s">
        <v>37</v>
      </c>
      <c r="E195" s="64">
        <v>4</v>
      </c>
      <c r="F195" s="65"/>
      <c r="G195" s="63"/>
      <c r="H195" s="14">
        <f t="shared" si="51"/>
        <v>0</v>
      </c>
      <c r="I195" s="14">
        <f t="shared" si="52"/>
        <v>0</v>
      </c>
      <c r="J195" s="14">
        <f t="shared" si="53"/>
        <v>0</v>
      </c>
      <c r="K195" s="63"/>
    </row>
    <row r="196" spans="1:11" s="62" customFormat="1" ht="12">
      <c r="A196" s="12">
        <v>186</v>
      </c>
      <c r="B196" s="63"/>
      <c r="C196" s="72" t="s">
        <v>79</v>
      </c>
      <c r="D196" s="63" t="s">
        <v>37</v>
      </c>
      <c r="E196" s="64">
        <v>4</v>
      </c>
      <c r="F196" s="65"/>
      <c r="G196" s="63"/>
      <c r="H196" s="14">
        <f t="shared" si="51"/>
        <v>0</v>
      </c>
      <c r="I196" s="14">
        <f t="shared" si="52"/>
        <v>0</v>
      </c>
      <c r="J196" s="14">
        <f t="shared" si="53"/>
        <v>0</v>
      </c>
      <c r="K196" s="63"/>
    </row>
    <row r="197" spans="1:11" s="62" customFormat="1" ht="12">
      <c r="A197" s="12">
        <v>187</v>
      </c>
      <c r="B197" s="63"/>
      <c r="C197" s="72" t="s">
        <v>68</v>
      </c>
      <c r="D197" s="63" t="s">
        <v>37</v>
      </c>
      <c r="E197" s="64">
        <v>4</v>
      </c>
      <c r="F197" s="65"/>
      <c r="G197" s="63"/>
      <c r="H197" s="14">
        <f t="shared" si="51"/>
        <v>0</v>
      </c>
      <c r="I197" s="14">
        <f t="shared" si="52"/>
        <v>0</v>
      </c>
      <c r="J197" s="14">
        <f t="shared" si="53"/>
        <v>0</v>
      </c>
      <c r="K197" s="63"/>
    </row>
    <row r="198" spans="1:11" s="62" customFormat="1" ht="24">
      <c r="A198" s="12">
        <v>188</v>
      </c>
      <c r="B198" s="61" t="s">
        <v>319</v>
      </c>
      <c r="C198" s="73" t="s">
        <v>69</v>
      </c>
      <c r="D198" s="63" t="s">
        <v>25</v>
      </c>
      <c r="E198" s="64">
        <v>1</v>
      </c>
      <c r="F198" s="65"/>
      <c r="G198" s="63"/>
      <c r="H198" s="14">
        <f t="shared" si="51"/>
        <v>0</v>
      </c>
      <c r="I198" s="14">
        <f t="shared" si="52"/>
        <v>0</v>
      </c>
      <c r="J198" s="14">
        <f t="shared" si="53"/>
        <v>0</v>
      </c>
      <c r="K198" s="63"/>
    </row>
    <row r="199" spans="1:11" s="62" customFormat="1" ht="24">
      <c r="A199" s="12">
        <v>189</v>
      </c>
      <c r="B199" s="63"/>
      <c r="C199" s="72" t="s">
        <v>70</v>
      </c>
      <c r="D199" s="63" t="s">
        <v>25</v>
      </c>
      <c r="E199" s="64">
        <v>1</v>
      </c>
      <c r="F199" s="65"/>
      <c r="G199" s="63"/>
      <c r="H199" s="14">
        <f t="shared" si="51"/>
        <v>0</v>
      </c>
      <c r="I199" s="14">
        <f t="shared" si="52"/>
        <v>0</v>
      </c>
      <c r="J199" s="14">
        <f t="shared" si="53"/>
        <v>0</v>
      </c>
      <c r="K199" s="63"/>
    </row>
    <row r="200" spans="1:11" s="62" customFormat="1" ht="24">
      <c r="A200" s="12">
        <v>190</v>
      </c>
      <c r="B200" s="63" t="s">
        <v>196</v>
      </c>
      <c r="C200" s="73" t="s">
        <v>195</v>
      </c>
      <c r="D200" s="63" t="s">
        <v>37</v>
      </c>
      <c r="E200" s="64">
        <v>2</v>
      </c>
      <c r="F200" s="65"/>
      <c r="G200" s="63"/>
      <c r="H200" s="14">
        <f t="shared" si="51"/>
        <v>0</v>
      </c>
      <c r="I200" s="14">
        <f t="shared" si="52"/>
        <v>0</v>
      </c>
      <c r="J200" s="14">
        <f t="shared" si="53"/>
        <v>0</v>
      </c>
      <c r="K200" s="63"/>
    </row>
    <row r="201" spans="1:11" s="62" customFormat="1" ht="36">
      <c r="A201" s="12">
        <v>191</v>
      </c>
      <c r="B201" s="63"/>
      <c r="C201" s="72" t="s">
        <v>202</v>
      </c>
      <c r="D201" s="63"/>
      <c r="E201" s="64"/>
      <c r="F201" s="65"/>
      <c r="G201" s="63"/>
      <c r="H201" s="14"/>
      <c r="I201" s="14"/>
      <c r="J201" s="14"/>
      <c r="K201" s="63"/>
    </row>
    <row r="202" spans="1:11" s="62" customFormat="1" ht="12">
      <c r="A202" s="12">
        <v>192</v>
      </c>
      <c r="B202" s="63"/>
      <c r="C202" s="72"/>
      <c r="D202" s="63"/>
      <c r="E202" s="64"/>
      <c r="F202" s="65"/>
      <c r="G202" s="63"/>
      <c r="H202" s="63"/>
      <c r="I202" s="63"/>
      <c r="J202" s="63"/>
      <c r="K202" s="63"/>
    </row>
    <row r="203" spans="1:11" s="62" customFormat="1" ht="12">
      <c r="A203" s="12">
        <v>193</v>
      </c>
      <c r="B203" s="63"/>
      <c r="C203" s="72"/>
      <c r="D203" s="63"/>
      <c r="E203" s="64"/>
      <c r="F203" s="65"/>
      <c r="G203" s="63"/>
      <c r="H203" s="63"/>
      <c r="I203" s="63"/>
      <c r="J203" s="63"/>
      <c r="K203" s="63"/>
    </row>
    <row r="204" spans="1:11" s="62" customFormat="1" ht="12">
      <c r="A204" s="12">
        <v>194</v>
      </c>
      <c r="B204" s="63"/>
      <c r="C204" s="72"/>
      <c r="D204" s="63"/>
      <c r="E204" s="64"/>
      <c r="F204" s="65"/>
      <c r="G204" s="63"/>
      <c r="H204" s="63"/>
      <c r="I204" s="63"/>
      <c r="J204" s="63"/>
      <c r="K204" s="63"/>
    </row>
    <row r="205" spans="1:11" ht="15.75">
      <c r="A205" s="12">
        <v>195</v>
      </c>
      <c r="B205" s="39" t="s">
        <v>170</v>
      </c>
      <c r="C205" s="77" t="s">
        <v>82</v>
      </c>
      <c r="D205" s="10"/>
      <c r="E205" s="13"/>
      <c r="F205" s="4"/>
      <c r="G205" s="14"/>
      <c r="H205" s="14"/>
      <c r="I205" s="14"/>
      <c r="J205" s="41">
        <f>SUM(J207:J210)</f>
        <v>0</v>
      </c>
      <c r="K205" s="57"/>
    </row>
    <row r="206" spans="1:11" s="62" customFormat="1" ht="12">
      <c r="A206" s="12">
        <v>196</v>
      </c>
      <c r="B206" s="63"/>
      <c r="C206" s="72"/>
      <c r="D206" s="63"/>
      <c r="E206" s="64"/>
      <c r="F206" s="65"/>
      <c r="G206" s="63"/>
      <c r="H206" s="63"/>
      <c r="I206" s="63"/>
      <c r="J206" s="63"/>
      <c r="K206" s="63"/>
    </row>
    <row r="207" spans="1:11" ht="25.5">
      <c r="A207" s="12">
        <v>197</v>
      </c>
      <c r="B207" s="58"/>
      <c r="C207" s="74" t="s">
        <v>221</v>
      </c>
      <c r="D207" s="63" t="s">
        <v>37</v>
      </c>
      <c r="E207" s="64">
        <v>12</v>
      </c>
      <c r="F207" s="60"/>
      <c r="G207" s="58"/>
      <c r="H207" s="14">
        <f t="shared" ref="H207" si="54">E207*F207</f>
        <v>0</v>
      </c>
      <c r="I207" s="14">
        <f t="shared" ref="I207" si="55">E207*G207</f>
        <v>0</v>
      </c>
      <c r="J207" s="14">
        <f t="shared" ref="J207" si="56">H207+I207</f>
        <v>0</v>
      </c>
      <c r="K207" s="58"/>
    </row>
    <row r="208" spans="1:11" ht="38.25">
      <c r="A208" s="12">
        <v>198</v>
      </c>
      <c r="B208" s="58"/>
      <c r="C208" s="74" t="s">
        <v>220</v>
      </c>
      <c r="D208" s="63" t="s">
        <v>20</v>
      </c>
      <c r="E208" s="64">
        <v>85</v>
      </c>
      <c r="F208" s="60"/>
      <c r="G208" s="58"/>
      <c r="H208" s="14">
        <f t="shared" ref="H208:H209" si="57">E208*F208</f>
        <v>0</v>
      </c>
      <c r="I208" s="14">
        <f t="shared" ref="I208:I209" si="58">E208*G208</f>
        <v>0</v>
      </c>
      <c r="J208" s="14">
        <f t="shared" ref="J208:J209" si="59">H208+I208</f>
        <v>0</v>
      </c>
      <c r="K208" s="58"/>
    </row>
    <row r="209" spans="1:11" s="62" customFormat="1" ht="24">
      <c r="A209" s="12">
        <v>199</v>
      </c>
      <c r="B209" s="63" t="s">
        <v>196</v>
      </c>
      <c r="C209" s="73" t="s">
        <v>440</v>
      </c>
      <c r="D209" s="63" t="s">
        <v>37</v>
      </c>
      <c r="E209" s="64">
        <v>8</v>
      </c>
      <c r="F209" s="65"/>
      <c r="G209" s="63"/>
      <c r="H209" s="14">
        <f t="shared" si="57"/>
        <v>0</v>
      </c>
      <c r="I209" s="14">
        <f t="shared" si="58"/>
        <v>0</v>
      </c>
      <c r="J209" s="14">
        <f t="shared" si="59"/>
        <v>0</v>
      </c>
      <c r="K209" s="63"/>
    </row>
    <row r="210" spans="1:11" s="62" customFormat="1" ht="24">
      <c r="A210" s="12">
        <v>200</v>
      </c>
      <c r="B210" s="63"/>
      <c r="C210" s="72" t="s">
        <v>444</v>
      </c>
      <c r="D210" s="63"/>
      <c r="E210" s="64"/>
      <c r="F210" s="65"/>
      <c r="G210" s="63"/>
      <c r="H210" s="14"/>
      <c r="I210" s="14"/>
      <c r="J210" s="14"/>
      <c r="K210" s="63"/>
    </row>
    <row r="211" spans="1:11">
      <c r="A211" s="58"/>
      <c r="B211" s="58"/>
      <c r="C211" s="74"/>
      <c r="D211" s="58"/>
      <c r="E211" s="59"/>
      <c r="F211" s="60"/>
      <c r="G211" s="58"/>
      <c r="H211" s="58"/>
      <c r="I211" s="58"/>
      <c r="J211" s="58"/>
      <c r="K211" s="58"/>
    </row>
  </sheetData>
  <sheetProtection sheet="1" objects="1" scenarios="1"/>
  <protectedRanges>
    <protectedRange sqref="F13:G211" name="odemčeno_1"/>
  </protectedRanges>
  <mergeCells count="4">
    <mergeCell ref="F6:G6"/>
    <mergeCell ref="H6:I6"/>
    <mergeCell ref="A6:A7"/>
    <mergeCell ref="B6:B7"/>
  </mergeCells>
  <phoneticPr fontId="0" type="noConversion"/>
  <conditionalFormatting sqref="G1:G4 F2">
    <cfRule type="cellIs" dxfId="9" priority="1" stopIfTrue="1" operator="equal">
      <formula>#REF!</formula>
    </cfRule>
    <cfRule type="cellIs" dxfId="8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83375F-8A71-4576-82D3-F9331664B7A2}">
  <sheetPr>
    <outlinePr summaryBelow="0"/>
  </sheetPr>
  <dimension ref="A1:L215"/>
  <sheetViews>
    <sheetView showGridLines="0" view="pageBreakPreview" zoomScale="85" zoomScaleNormal="85" zoomScaleSheetLayoutView="85" workbookViewId="0">
      <selection activeCell="G19" sqref="G19"/>
    </sheetView>
  </sheetViews>
  <sheetFormatPr defaultColWidth="8.7109375" defaultRowHeight="12.75"/>
  <cols>
    <col min="1" max="1" width="5.42578125" customWidth="1"/>
    <col min="2" max="2" width="9" customWidth="1"/>
    <col min="3" max="3" width="40.7109375" style="75" customWidth="1"/>
    <col min="4" max="4" width="9.28515625" customWidth="1"/>
    <col min="5" max="5" width="11.7109375" style="23" customWidth="1"/>
    <col min="6" max="6" width="11.5703125" style="40" customWidth="1"/>
    <col min="7" max="7" width="11.28515625" bestFit="1" customWidth="1"/>
    <col min="8" max="8" width="18.7109375" customWidth="1"/>
    <col min="9" max="9" width="11.7109375" customWidth="1"/>
    <col min="10" max="10" width="18.42578125" customWidth="1"/>
    <col min="11" max="11" width="15" bestFit="1" customWidth="1"/>
  </cols>
  <sheetData>
    <row r="1" spans="1:11" ht="21.75" customHeight="1">
      <c r="A1" s="47"/>
      <c r="B1" s="48"/>
      <c r="C1" s="66" t="s">
        <v>18</v>
      </c>
      <c r="D1" s="49"/>
      <c r="E1" s="50"/>
      <c r="F1" s="44"/>
      <c r="G1" s="51"/>
      <c r="H1" s="27"/>
      <c r="I1" s="27"/>
      <c r="J1" s="27"/>
      <c r="K1" s="28"/>
    </row>
    <row r="2" spans="1:11" ht="30" customHeight="1">
      <c r="A2" s="53" t="s">
        <v>4</v>
      </c>
      <c r="B2" s="42" t="s">
        <v>393</v>
      </c>
      <c r="C2" s="67"/>
      <c r="D2" s="43"/>
      <c r="E2" s="43"/>
      <c r="F2" s="54"/>
      <c r="G2" s="54"/>
      <c r="H2" s="27"/>
      <c r="I2" s="27"/>
      <c r="J2" s="27"/>
      <c r="K2" s="28"/>
    </row>
    <row r="3" spans="1:11" ht="21.75" customHeight="1">
      <c r="A3" s="53" t="s">
        <v>5</v>
      </c>
      <c r="B3" s="42"/>
      <c r="C3" s="68"/>
      <c r="D3" s="43"/>
      <c r="E3" s="43"/>
      <c r="F3" s="44"/>
      <c r="G3" s="45"/>
      <c r="H3" s="27"/>
      <c r="I3" s="27"/>
      <c r="J3" s="27"/>
      <c r="K3" s="28"/>
    </row>
    <row r="4" spans="1:11" ht="21.75" customHeight="1">
      <c r="A4" s="53" t="s">
        <v>6</v>
      </c>
      <c r="B4" s="46"/>
      <c r="C4" s="67"/>
      <c r="D4" s="43"/>
      <c r="E4" s="43"/>
      <c r="F4" s="44"/>
      <c r="G4" s="45"/>
      <c r="H4" s="27"/>
      <c r="I4" s="27"/>
      <c r="J4" s="27"/>
      <c r="K4" s="28"/>
    </row>
    <row r="5" spans="1:1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ht="11.65" customHeight="1" thickBot="1">
      <c r="A6" s="108" t="s">
        <v>7</v>
      </c>
      <c r="B6" s="108" t="s">
        <v>8</v>
      </c>
      <c r="C6" s="16" t="s">
        <v>9</v>
      </c>
      <c r="D6" s="29"/>
      <c r="E6" s="29"/>
      <c r="F6" s="106" t="s">
        <v>11</v>
      </c>
      <c r="G6" s="107"/>
      <c r="H6" s="106" t="s">
        <v>14</v>
      </c>
      <c r="I6" s="107"/>
      <c r="J6" s="52" t="s">
        <v>1</v>
      </c>
      <c r="K6" s="29"/>
    </row>
    <row r="7" spans="1:11" ht="34.5" customHeight="1">
      <c r="A7" s="109"/>
      <c r="B7" s="109"/>
      <c r="C7" s="17"/>
      <c r="D7" s="29" t="s">
        <v>0</v>
      </c>
      <c r="E7" s="30" t="s">
        <v>10</v>
      </c>
      <c r="F7" s="31" t="s">
        <v>12</v>
      </c>
      <c r="G7" s="31" t="s">
        <v>13</v>
      </c>
      <c r="H7" s="31" t="s">
        <v>12</v>
      </c>
      <c r="I7" s="31" t="s">
        <v>13</v>
      </c>
      <c r="J7" s="32" t="s">
        <v>15</v>
      </c>
      <c r="K7" s="30" t="s">
        <v>16</v>
      </c>
    </row>
    <row r="8" spans="1:1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6" customFormat="1" ht="29.65" customHeight="1">
      <c r="A9" s="26"/>
      <c r="B9" s="18"/>
      <c r="C9" s="69" t="s">
        <v>81</v>
      </c>
      <c r="D9" s="33"/>
      <c r="E9" s="21"/>
      <c r="F9" s="8"/>
      <c r="G9" s="34"/>
      <c r="H9" s="34"/>
      <c r="I9" s="34"/>
      <c r="J9" s="35">
        <f>J11+J54+J73</f>
        <v>0</v>
      </c>
      <c r="K9" s="28"/>
    </row>
    <row r="10" spans="1:11" s="38" customFormat="1" ht="16.899999999999999" customHeight="1">
      <c r="A10" s="26"/>
      <c r="B10" s="37"/>
      <c r="C10" s="70"/>
      <c r="D10" s="19"/>
      <c r="E10" s="22"/>
      <c r="F10" s="9"/>
      <c r="G10" s="24"/>
      <c r="H10" s="25"/>
      <c r="I10" s="24"/>
      <c r="J10" s="20"/>
      <c r="K10" s="25"/>
    </row>
    <row r="11" spans="1:11" ht="15.75">
      <c r="A11" s="12">
        <v>1</v>
      </c>
      <c r="B11" s="39" t="s">
        <v>320</v>
      </c>
      <c r="C11" s="71" t="s">
        <v>83</v>
      </c>
      <c r="D11" s="10"/>
      <c r="E11" s="13"/>
      <c r="F11" s="4"/>
      <c r="G11" s="14"/>
      <c r="H11" s="14"/>
      <c r="I11" s="14"/>
      <c r="J11" s="41">
        <f>SUM(J13:J51)</f>
        <v>0</v>
      </c>
      <c r="K11" s="15"/>
    </row>
    <row r="12" spans="1:11">
      <c r="A12" s="12">
        <v>2</v>
      </c>
      <c r="B12" s="39"/>
      <c r="C12" s="11"/>
      <c r="D12" s="10"/>
      <c r="E12" s="13"/>
      <c r="F12" s="4"/>
      <c r="G12" s="14"/>
      <c r="H12" s="14"/>
      <c r="I12" s="14"/>
      <c r="J12" s="14"/>
      <c r="K12" s="15"/>
    </row>
    <row r="13" spans="1:11" s="81" customFormat="1" ht="48">
      <c r="A13" s="12">
        <v>3</v>
      </c>
      <c r="B13" s="61" t="s">
        <v>322</v>
      </c>
      <c r="C13" s="56" t="s">
        <v>206</v>
      </c>
      <c r="D13" s="61" t="s">
        <v>20</v>
      </c>
      <c r="E13" s="78">
        <v>3</v>
      </c>
      <c r="F13" s="4"/>
      <c r="G13" s="14"/>
      <c r="H13" s="14">
        <f t="shared" ref="H13:H51" si="0">E13*F13</f>
        <v>0</v>
      </c>
      <c r="I13" s="14">
        <f t="shared" ref="I13:I51" si="1">E13*G13</f>
        <v>0</v>
      </c>
      <c r="J13" s="14">
        <f t="shared" ref="J13:J51" si="2">H13+I13</f>
        <v>0</v>
      </c>
      <c r="K13" s="80"/>
    </row>
    <row r="14" spans="1:11" s="81" customFormat="1" ht="21.6" customHeight="1">
      <c r="A14" s="12">
        <v>4</v>
      </c>
      <c r="B14" s="61"/>
      <c r="C14" s="61" t="s">
        <v>84</v>
      </c>
      <c r="D14" s="61" t="s">
        <v>20</v>
      </c>
      <c r="E14" s="78">
        <v>2</v>
      </c>
      <c r="F14" s="4"/>
      <c r="G14" s="4"/>
      <c r="H14" s="14">
        <f t="shared" si="0"/>
        <v>0</v>
      </c>
      <c r="I14" s="14">
        <f t="shared" si="1"/>
        <v>0</v>
      </c>
      <c r="J14" s="14">
        <f t="shared" si="2"/>
        <v>0</v>
      </c>
      <c r="K14" s="80"/>
    </row>
    <row r="15" spans="1:11" s="81" customFormat="1" ht="21.6" customHeight="1">
      <c r="A15" s="12">
        <v>5</v>
      </c>
      <c r="B15" s="61" t="s">
        <v>323</v>
      </c>
      <c r="C15" s="56" t="s">
        <v>85</v>
      </c>
      <c r="D15" s="61" t="s">
        <v>20</v>
      </c>
      <c r="E15" s="78">
        <v>5</v>
      </c>
      <c r="F15" s="4"/>
      <c r="G15" s="4"/>
      <c r="H15" s="14">
        <f t="shared" si="0"/>
        <v>0</v>
      </c>
      <c r="I15" s="14">
        <f t="shared" si="1"/>
        <v>0</v>
      </c>
      <c r="J15" s="14">
        <f t="shared" si="2"/>
        <v>0</v>
      </c>
      <c r="K15" s="80"/>
    </row>
    <row r="16" spans="1:11" s="81" customFormat="1" ht="21.6" customHeight="1">
      <c r="A16" s="12">
        <v>6</v>
      </c>
      <c r="B16" s="61"/>
      <c r="C16" s="61" t="s">
        <v>13</v>
      </c>
      <c r="D16" s="61" t="s">
        <v>20</v>
      </c>
      <c r="E16" s="78">
        <v>5</v>
      </c>
      <c r="F16" s="4"/>
      <c r="G16" s="4"/>
      <c r="H16" s="14">
        <f t="shared" si="0"/>
        <v>0</v>
      </c>
      <c r="I16" s="14">
        <f t="shared" si="1"/>
        <v>0</v>
      </c>
      <c r="J16" s="14">
        <f t="shared" si="2"/>
        <v>0</v>
      </c>
      <c r="K16" s="80"/>
    </row>
    <row r="17" spans="1:12" s="81" customFormat="1" ht="21.6" customHeight="1">
      <c r="A17" s="12">
        <v>7</v>
      </c>
      <c r="B17" s="61" t="s">
        <v>324</v>
      </c>
      <c r="C17" s="56" t="s">
        <v>86</v>
      </c>
      <c r="D17" s="61" t="s">
        <v>25</v>
      </c>
      <c r="E17" s="78">
        <v>1</v>
      </c>
      <c r="F17" s="4"/>
      <c r="G17" s="4"/>
      <c r="H17" s="14">
        <f t="shared" si="0"/>
        <v>0</v>
      </c>
      <c r="I17" s="14">
        <f t="shared" si="1"/>
        <v>0</v>
      </c>
      <c r="J17" s="14">
        <f t="shared" si="2"/>
        <v>0</v>
      </c>
      <c r="K17" s="80"/>
    </row>
    <row r="18" spans="1:12" s="81" customFormat="1" ht="21.6" customHeight="1">
      <c r="A18" s="12">
        <v>8</v>
      </c>
      <c r="B18" s="61"/>
      <c r="C18" s="61" t="s">
        <v>13</v>
      </c>
      <c r="D18" s="61" t="s">
        <v>25</v>
      </c>
      <c r="E18" s="78">
        <v>1</v>
      </c>
      <c r="F18" s="4"/>
      <c r="G18" s="4"/>
      <c r="H18" s="14">
        <f t="shared" si="0"/>
        <v>0</v>
      </c>
      <c r="I18" s="14">
        <f t="shared" si="1"/>
        <v>0</v>
      </c>
      <c r="J18" s="14">
        <f t="shared" si="2"/>
        <v>0</v>
      </c>
      <c r="K18" s="80"/>
    </row>
    <row r="19" spans="1:12" s="81" customFormat="1" ht="21.6" customHeight="1">
      <c r="A19" s="12">
        <v>9</v>
      </c>
      <c r="B19" s="61" t="s">
        <v>325</v>
      </c>
      <c r="C19" s="56" t="s">
        <v>72</v>
      </c>
      <c r="D19" s="61" t="s">
        <v>20</v>
      </c>
      <c r="E19" s="78">
        <v>1</v>
      </c>
      <c r="F19" s="4"/>
      <c r="G19" s="4"/>
      <c r="H19" s="14">
        <f t="shared" si="0"/>
        <v>0</v>
      </c>
      <c r="I19" s="14">
        <f t="shared" si="1"/>
        <v>0</v>
      </c>
      <c r="J19" s="14">
        <f t="shared" si="2"/>
        <v>0</v>
      </c>
      <c r="K19" s="80"/>
    </row>
    <row r="20" spans="1:12" s="81" customFormat="1" ht="21.6" customHeight="1">
      <c r="A20" s="12">
        <v>10</v>
      </c>
      <c r="B20" s="61"/>
      <c r="C20" s="61" t="s">
        <v>73</v>
      </c>
      <c r="D20" s="61" t="s">
        <v>20</v>
      </c>
      <c r="E20" s="78">
        <v>1</v>
      </c>
      <c r="F20" s="4"/>
      <c r="G20" s="4"/>
      <c r="H20" s="14">
        <f t="shared" si="0"/>
        <v>0</v>
      </c>
      <c r="I20" s="14">
        <f t="shared" si="1"/>
        <v>0</v>
      </c>
      <c r="J20" s="14">
        <f t="shared" si="2"/>
        <v>0</v>
      </c>
      <c r="K20" s="80"/>
    </row>
    <row r="21" spans="1:12" s="81" customFormat="1" ht="24">
      <c r="A21" s="12">
        <v>11</v>
      </c>
      <c r="B21" s="61" t="s">
        <v>326</v>
      </c>
      <c r="C21" s="56" t="s">
        <v>225</v>
      </c>
      <c r="D21" s="61" t="s">
        <v>20</v>
      </c>
      <c r="E21" s="78">
        <v>2</v>
      </c>
      <c r="F21" s="4"/>
      <c r="G21" s="4"/>
      <c r="H21" s="14">
        <f t="shared" si="0"/>
        <v>0</v>
      </c>
      <c r="I21" s="14">
        <f t="shared" si="1"/>
        <v>0</v>
      </c>
      <c r="J21" s="14">
        <f t="shared" si="2"/>
        <v>0</v>
      </c>
      <c r="K21" s="80"/>
      <c r="L21" s="81" t="s">
        <v>223</v>
      </c>
    </row>
    <row r="22" spans="1:12" s="81" customFormat="1" ht="120">
      <c r="A22" s="12">
        <v>12</v>
      </c>
      <c r="B22" s="61"/>
      <c r="C22" s="61" t="s">
        <v>226</v>
      </c>
      <c r="D22" s="61"/>
      <c r="E22" s="78"/>
      <c r="F22" s="4"/>
      <c r="G22" s="4"/>
      <c r="H22" s="14"/>
      <c r="I22" s="14"/>
      <c r="J22" s="14"/>
      <c r="K22" s="80"/>
    </row>
    <row r="23" spans="1:12" s="81" customFormat="1" ht="21.6" customHeight="1">
      <c r="A23" s="12">
        <v>13</v>
      </c>
      <c r="B23" s="61"/>
      <c r="C23" s="61" t="s">
        <v>87</v>
      </c>
      <c r="D23" s="61" t="s">
        <v>20</v>
      </c>
      <c r="E23" s="78">
        <v>2</v>
      </c>
      <c r="F23" s="4"/>
      <c r="G23" s="4"/>
      <c r="H23" s="14">
        <f t="shared" si="0"/>
        <v>0</v>
      </c>
      <c r="I23" s="14">
        <f t="shared" si="1"/>
        <v>0</v>
      </c>
      <c r="J23" s="14">
        <f t="shared" si="2"/>
        <v>0</v>
      </c>
      <c r="K23" s="80"/>
    </row>
    <row r="24" spans="1:12" s="81" customFormat="1" ht="22.15" customHeight="1">
      <c r="A24" s="12">
        <v>14</v>
      </c>
      <c r="B24" s="61" t="s">
        <v>327</v>
      </c>
      <c r="C24" s="56" t="s">
        <v>227</v>
      </c>
      <c r="D24" s="61" t="s">
        <v>20</v>
      </c>
      <c r="E24" s="78">
        <v>2</v>
      </c>
      <c r="F24" s="4"/>
      <c r="G24" s="4"/>
      <c r="H24" s="14">
        <f t="shared" ref="H24:H26" si="3">E24*F24</f>
        <v>0</v>
      </c>
      <c r="I24" s="14">
        <f t="shared" ref="I24:I26" si="4">E24*G24</f>
        <v>0</v>
      </c>
      <c r="J24" s="14">
        <f t="shared" ref="J24:J26" si="5">H24+I24</f>
        <v>0</v>
      </c>
      <c r="K24" s="80"/>
      <c r="L24" s="81" t="s">
        <v>224</v>
      </c>
    </row>
    <row r="25" spans="1:12" s="81" customFormat="1" ht="43.15" customHeight="1">
      <c r="A25" s="12">
        <v>15</v>
      </c>
      <c r="B25" s="61"/>
      <c r="C25" s="61" t="s">
        <v>228</v>
      </c>
      <c r="D25" s="61"/>
      <c r="E25" s="78"/>
      <c r="F25" s="4"/>
      <c r="G25" s="4"/>
      <c r="H25" s="14"/>
      <c r="I25" s="14"/>
      <c r="J25" s="14"/>
      <c r="K25" s="80"/>
    </row>
    <row r="26" spans="1:12" s="81" customFormat="1" ht="21.6" customHeight="1">
      <c r="A26" s="12">
        <v>16</v>
      </c>
      <c r="B26" s="61"/>
      <c r="C26" s="61" t="s">
        <v>87</v>
      </c>
      <c r="D26" s="61" t="s">
        <v>20</v>
      </c>
      <c r="E26" s="78">
        <v>2</v>
      </c>
      <c r="F26" s="4"/>
      <c r="G26" s="4"/>
      <c r="H26" s="14">
        <f t="shared" si="3"/>
        <v>0</v>
      </c>
      <c r="I26" s="14">
        <f t="shared" si="4"/>
        <v>0</v>
      </c>
      <c r="J26" s="14">
        <f t="shared" si="5"/>
        <v>0</v>
      </c>
      <c r="K26" s="80"/>
    </row>
    <row r="27" spans="1:12" s="62" customFormat="1" ht="23.45" customHeight="1">
      <c r="A27" s="12">
        <v>17</v>
      </c>
      <c r="B27" s="61" t="s">
        <v>328</v>
      </c>
      <c r="C27" s="56" t="s">
        <v>229</v>
      </c>
      <c r="D27" s="61" t="s">
        <v>20</v>
      </c>
      <c r="E27" s="78">
        <v>2</v>
      </c>
      <c r="F27" s="4"/>
      <c r="G27" s="4"/>
      <c r="H27" s="14">
        <f t="shared" si="0"/>
        <v>0</v>
      </c>
      <c r="I27" s="14">
        <f t="shared" si="1"/>
        <v>0</v>
      </c>
      <c r="J27" s="14">
        <f t="shared" si="2"/>
        <v>0</v>
      </c>
      <c r="K27" s="80"/>
    </row>
    <row r="28" spans="1:12" s="62" customFormat="1" ht="21.6" customHeight="1">
      <c r="A28" s="12">
        <v>18</v>
      </c>
      <c r="B28" s="61"/>
      <c r="C28" s="61" t="s">
        <v>88</v>
      </c>
      <c r="D28" s="61" t="s">
        <v>20</v>
      </c>
      <c r="E28" s="78">
        <v>2</v>
      </c>
      <c r="F28" s="4"/>
      <c r="G28" s="4"/>
      <c r="H28" s="14">
        <f t="shared" si="0"/>
        <v>0</v>
      </c>
      <c r="I28" s="14">
        <f t="shared" si="1"/>
        <v>0</v>
      </c>
      <c r="J28" s="14">
        <f t="shared" si="2"/>
        <v>0</v>
      </c>
      <c r="K28" s="80"/>
    </row>
    <row r="29" spans="1:12" s="62" customFormat="1" ht="23.45" customHeight="1">
      <c r="A29" s="12">
        <v>19</v>
      </c>
      <c r="B29" s="61" t="s">
        <v>329</v>
      </c>
      <c r="C29" s="56" t="s">
        <v>230</v>
      </c>
      <c r="D29" s="61" t="s">
        <v>20</v>
      </c>
      <c r="E29" s="78">
        <v>1</v>
      </c>
      <c r="F29" s="4"/>
      <c r="G29" s="4"/>
      <c r="H29" s="14">
        <f t="shared" ref="H29:H30" si="6">E29*F29</f>
        <v>0</v>
      </c>
      <c r="I29" s="14">
        <f t="shared" ref="I29:I30" si="7">E29*G29</f>
        <v>0</v>
      </c>
      <c r="J29" s="14">
        <f t="shared" ref="J29:J30" si="8">H29+I29</f>
        <v>0</v>
      </c>
      <c r="K29" s="80"/>
    </row>
    <row r="30" spans="1:12" s="62" customFormat="1" ht="21.6" customHeight="1">
      <c r="A30" s="12">
        <v>20</v>
      </c>
      <c r="B30" s="61"/>
      <c r="C30" s="61" t="s">
        <v>231</v>
      </c>
      <c r="D30" s="61" t="s">
        <v>20</v>
      </c>
      <c r="E30" s="78">
        <v>1</v>
      </c>
      <c r="F30" s="4"/>
      <c r="G30" s="4"/>
      <c r="H30" s="14">
        <f t="shared" si="6"/>
        <v>0</v>
      </c>
      <c r="I30" s="14">
        <f t="shared" si="7"/>
        <v>0</v>
      </c>
      <c r="J30" s="14">
        <f t="shared" si="8"/>
        <v>0</v>
      </c>
      <c r="K30" s="80"/>
    </row>
    <row r="31" spans="1:12" s="62" customFormat="1" ht="30.6" customHeight="1">
      <c r="A31" s="12">
        <v>21</v>
      </c>
      <c r="B31" s="61" t="s">
        <v>330</v>
      </c>
      <c r="C31" s="73" t="s">
        <v>232</v>
      </c>
      <c r="D31" s="63" t="s">
        <v>20</v>
      </c>
      <c r="E31" s="64">
        <v>80</v>
      </c>
      <c r="F31" s="4"/>
      <c r="G31" s="4"/>
      <c r="H31" s="14">
        <f t="shared" si="0"/>
        <v>0</v>
      </c>
      <c r="I31" s="14">
        <f t="shared" si="1"/>
        <v>0</v>
      </c>
      <c r="J31" s="14">
        <f t="shared" si="2"/>
        <v>0</v>
      </c>
      <c r="K31" s="63"/>
    </row>
    <row r="32" spans="1:12" s="62" customFormat="1" ht="48.6" customHeight="1">
      <c r="A32" s="12">
        <v>22</v>
      </c>
      <c r="B32" s="63"/>
      <c r="C32" s="72" t="s">
        <v>233</v>
      </c>
      <c r="D32" s="63"/>
      <c r="E32" s="64"/>
      <c r="F32" s="4"/>
      <c r="G32" s="4"/>
      <c r="H32" s="14"/>
      <c r="I32" s="14"/>
      <c r="J32" s="14"/>
      <c r="K32" s="63"/>
    </row>
    <row r="33" spans="1:12" s="62" customFormat="1" ht="21.6" customHeight="1">
      <c r="A33" s="12">
        <v>23</v>
      </c>
      <c r="B33" s="63"/>
      <c r="C33" s="72" t="s">
        <v>209</v>
      </c>
      <c r="D33" s="63" t="s">
        <v>20</v>
      </c>
      <c r="E33" s="64">
        <v>80</v>
      </c>
      <c r="F33" s="4"/>
      <c r="G33" s="4"/>
      <c r="H33" s="14">
        <f t="shared" si="0"/>
        <v>0</v>
      </c>
      <c r="I33" s="14">
        <f t="shared" si="1"/>
        <v>0</v>
      </c>
      <c r="J33" s="14">
        <f t="shared" si="2"/>
        <v>0</v>
      </c>
      <c r="K33" s="63"/>
    </row>
    <row r="34" spans="1:12" s="62" customFormat="1" ht="36" customHeight="1">
      <c r="A34" s="12">
        <v>24</v>
      </c>
      <c r="B34" s="61" t="s">
        <v>331</v>
      </c>
      <c r="C34" s="73" t="s">
        <v>234</v>
      </c>
      <c r="D34" s="63" t="s">
        <v>20</v>
      </c>
      <c r="E34" s="64">
        <v>3</v>
      </c>
      <c r="F34" s="4"/>
      <c r="G34" s="4"/>
      <c r="H34" s="14">
        <f t="shared" ref="H34:H36" si="9">E34*F34</f>
        <v>0</v>
      </c>
      <c r="I34" s="14">
        <f t="shared" ref="I34:I36" si="10">E34*G34</f>
        <v>0</v>
      </c>
      <c r="J34" s="14">
        <f t="shared" ref="J34:J36" si="11">H34+I34</f>
        <v>0</v>
      </c>
      <c r="K34" s="63"/>
    </row>
    <row r="35" spans="1:12" s="62" customFormat="1" ht="58.15" customHeight="1">
      <c r="A35" s="12">
        <v>25</v>
      </c>
      <c r="B35" s="63"/>
      <c r="C35" s="72" t="s">
        <v>235</v>
      </c>
      <c r="D35" s="63"/>
      <c r="E35" s="64"/>
      <c r="F35" s="4"/>
      <c r="G35" s="4"/>
      <c r="H35" s="14"/>
      <c r="I35" s="14"/>
      <c r="J35" s="14"/>
      <c r="K35" s="63"/>
    </row>
    <row r="36" spans="1:12" s="62" customFormat="1" ht="21.6" customHeight="1">
      <c r="A36" s="12">
        <v>26</v>
      </c>
      <c r="B36" s="63"/>
      <c r="C36" s="72" t="s">
        <v>209</v>
      </c>
      <c r="D36" s="63" t="s">
        <v>20</v>
      </c>
      <c r="E36" s="64">
        <v>3</v>
      </c>
      <c r="F36" s="4"/>
      <c r="G36" s="4"/>
      <c r="H36" s="14">
        <f t="shared" si="9"/>
        <v>0</v>
      </c>
      <c r="I36" s="14">
        <f t="shared" si="10"/>
        <v>0</v>
      </c>
      <c r="J36" s="14">
        <f t="shared" si="11"/>
        <v>0</v>
      </c>
      <c r="K36" s="63"/>
    </row>
    <row r="37" spans="1:12" s="62" customFormat="1" ht="36" customHeight="1">
      <c r="A37" s="12">
        <v>27</v>
      </c>
      <c r="B37" s="61" t="s">
        <v>332</v>
      </c>
      <c r="C37" s="73" t="s">
        <v>435</v>
      </c>
      <c r="D37" s="63" t="s">
        <v>20</v>
      </c>
      <c r="E37" s="64">
        <v>8</v>
      </c>
      <c r="F37" s="4"/>
      <c r="G37" s="4"/>
      <c r="H37" s="14">
        <f t="shared" ref="H37" si="12">E37*F37</f>
        <v>0</v>
      </c>
      <c r="I37" s="14">
        <f t="shared" ref="I37" si="13">E37*G37</f>
        <v>0</v>
      </c>
      <c r="J37" s="14">
        <f t="shared" ref="J37" si="14">H37+I37</f>
        <v>0</v>
      </c>
      <c r="K37" s="63"/>
    </row>
    <row r="38" spans="1:12" s="62" customFormat="1" ht="58.15" customHeight="1">
      <c r="A38" s="12">
        <v>28</v>
      </c>
      <c r="B38" s="63"/>
      <c r="C38" s="72" t="s">
        <v>436</v>
      </c>
      <c r="D38" s="63"/>
      <c r="E38" s="64"/>
      <c r="F38" s="4"/>
      <c r="G38" s="4"/>
      <c r="H38" s="14"/>
      <c r="I38" s="14"/>
      <c r="J38" s="14"/>
      <c r="K38" s="63"/>
    </row>
    <row r="39" spans="1:12" s="62" customFormat="1" ht="21.6" customHeight="1">
      <c r="A39" s="12">
        <v>29</v>
      </c>
      <c r="B39" s="63"/>
      <c r="C39" s="72" t="s">
        <v>209</v>
      </c>
      <c r="D39" s="63" t="s">
        <v>20</v>
      </c>
      <c r="E39" s="64">
        <v>8</v>
      </c>
      <c r="F39" s="4"/>
      <c r="G39" s="4"/>
      <c r="H39" s="14">
        <f t="shared" ref="H39" si="15">E39*F39</f>
        <v>0</v>
      </c>
      <c r="I39" s="14">
        <f t="shared" ref="I39" si="16">E39*G39</f>
        <v>0</v>
      </c>
      <c r="J39" s="14">
        <f t="shared" ref="J39" si="17">H39+I39</f>
        <v>0</v>
      </c>
      <c r="K39" s="63"/>
    </row>
    <row r="40" spans="1:12" s="62" customFormat="1" ht="24">
      <c r="A40" s="12">
        <v>30</v>
      </c>
      <c r="B40" s="61" t="s">
        <v>333</v>
      </c>
      <c r="C40" s="73" t="s">
        <v>236</v>
      </c>
      <c r="D40" s="63" t="s">
        <v>20</v>
      </c>
      <c r="E40" s="64">
        <v>16</v>
      </c>
      <c r="F40" s="4"/>
      <c r="G40" s="4"/>
      <c r="H40" s="14">
        <f t="shared" ref="H40" si="18">E40*F40</f>
        <v>0</v>
      </c>
      <c r="I40" s="14">
        <f t="shared" ref="I40" si="19">E40*G40</f>
        <v>0</v>
      </c>
      <c r="J40" s="14">
        <f t="shared" ref="J40" si="20">H40+I40</f>
        <v>0</v>
      </c>
      <c r="K40" s="63"/>
      <c r="L40" s="62" t="s">
        <v>208</v>
      </c>
    </row>
    <row r="41" spans="1:12" s="62" customFormat="1" ht="109.15" customHeight="1">
      <c r="A41" s="12">
        <v>31</v>
      </c>
      <c r="B41" s="63"/>
      <c r="C41" s="72" t="s">
        <v>434</v>
      </c>
      <c r="D41" s="63"/>
      <c r="E41" s="64"/>
      <c r="F41" s="4"/>
      <c r="G41" s="4"/>
      <c r="H41" s="14"/>
      <c r="I41" s="14"/>
      <c r="J41" s="14"/>
      <c r="K41" s="63"/>
    </row>
    <row r="42" spans="1:12" s="62" customFormat="1" ht="21.6" customHeight="1">
      <c r="A42" s="12">
        <v>32</v>
      </c>
      <c r="B42" s="63"/>
      <c r="C42" s="72" t="s">
        <v>238</v>
      </c>
      <c r="D42" s="63" t="s">
        <v>20</v>
      </c>
      <c r="E42" s="64">
        <v>16</v>
      </c>
      <c r="F42" s="4"/>
      <c r="G42" s="4"/>
      <c r="H42" s="14">
        <f t="shared" ref="H42:H43" si="21">E42*F42</f>
        <v>0</v>
      </c>
      <c r="I42" s="14">
        <f t="shared" ref="I42:I43" si="22">E42*G42</f>
        <v>0</v>
      </c>
      <c r="J42" s="14">
        <f t="shared" ref="J42:J43" si="23">H42+I42</f>
        <v>0</v>
      </c>
      <c r="K42" s="63"/>
    </row>
    <row r="43" spans="1:12" s="62" customFormat="1" ht="24">
      <c r="A43" s="12">
        <v>33</v>
      </c>
      <c r="B43" s="61" t="s">
        <v>334</v>
      </c>
      <c r="C43" s="73" t="s">
        <v>237</v>
      </c>
      <c r="D43" s="63" t="s">
        <v>20</v>
      </c>
      <c r="E43" s="64">
        <v>4</v>
      </c>
      <c r="F43" s="4"/>
      <c r="G43" s="4"/>
      <c r="H43" s="14">
        <f t="shared" si="21"/>
        <v>0</v>
      </c>
      <c r="I43" s="14">
        <f t="shared" si="22"/>
        <v>0</v>
      </c>
      <c r="J43" s="14">
        <f t="shared" si="23"/>
        <v>0</v>
      </c>
      <c r="K43" s="63"/>
    </row>
    <row r="44" spans="1:12" s="62" customFormat="1" ht="61.15" customHeight="1">
      <c r="A44" s="12">
        <v>34</v>
      </c>
      <c r="B44" s="63"/>
      <c r="C44" s="72" t="s">
        <v>242</v>
      </c>
      <c r="D44" s="63"/>
      <c r="E44" s="64"/>
      <c r="F44" s="4"/>
      <c r="G44" s="4"/>
      <c r="H44" s="14"/>
      <c r="I44" s="14"/>
      <c r="J44" s="14"/>
      <c r="K44" s="63"/>
    </row>
    <row r="45" spans="1:12" s="62" customFormat="1" ht="21.6" customHeight="1">
      <c r="A45" s="12">
        <v>35</v>
      </c>
      <c r="B45" s="63"/>
      <c r="C45" s="72" t="s">
        <v>239</v>
      </c>
      <c r="D45" s="63" t="s">
        <v>20</v>
      </c>
      <c r="E45" s="64">
        <v>4</v>
      </c>
      <c r="F45" s="4"/>
      <c r="G45" s="4"/>
      <c r="H45" s="14">
        <f t="shared" ref="H45" si="24">E45*F45</f>
        <v>0</v>
      </c>
      <c r="I45" s="14">
        <f t="shared" ref="I45" si="25">E45*G45</f>
        <v>0</v>
      </c>
      <c r="J45" s="14">
        <f t="shared" ref="J45" si="26">H45+I45</f>
        <v>0</v>
      </c>
      <c r="K45" s="63"/>
    </row>
    <row r="46" spans="1:12" s="62" customFormat="1" ht="24">
      <c r="A46" s="12">
        <v>36</v>
      </c>
      <c r="B46" s="61" t="s">
        <v>335</v>
      </c>
      <c r="C46" s="73" t="s">
        <v>205</v>
      </c>
      <c r="D46" s="63" t="s">
        <v>20</v>
      </c>
      <c r="E46" s="64">
        <v>60</v>
      </c>
      <c r="F46" s="4"/>
      <c r="G46" s="4"/>
      <c r="H46" s="14">
        <f t="shared" si="0"/>
        <v>0</v>
      </c>
      <c r="I46" s="14">
        <f t="shared" si="1"/>
        <v>0</v>
      </c>
      <c r="J46" s="14">
        <f t="shared" si="2"/>
        <v>0</v>
      </c>
      <c r="K46" s="63"/>
    </row>
    <row r="47" spans="1:12" s="62" customFormat="1" ht="12">
      <c r="A47" s="12">
        <v>37</v>
      </c>
      <c r="B47" s="63"/>
      <c r="C47" s="72" t="s">
        <v>39</v>
      </c>
      <c r="D47" s="63" t="s">
        <v>20</v>
      </c>
      <c r="E47" s="64">
        <v>60</v>
      </c>
      <c r="F47" s="4"/>
      <c r="G47" s="4"/>
      <c r="H47" s="14">
        <f t="shared" si="0"/>
        <v>0</v>
      </c>
      <c r="I47" s="14">
        <f t="shared" si="1"/>
        <v>0</v>
      </c>
      <c r="J47" s="14">
        <f t="shared" si="2"/>
        <v>0</v>
      </c>
      <c r="K47" s="63"/>
    </row>
    <row r="48" spans="1:12" s="62" customFormat="1" ht="24">
      <c r="A48" s="12">
        <v>38</v>
      </c>
      <c r="B48" s="61" t="s">
        <v>336</v>
      </c>
      <c r="C48" s="73" t="s">
        <v>203</v>
      </c>
      <c r="D48" s="63" t="s">
        <v>20</v>
      </c>
      <c r="E48" s="64">
        <v>60</v>
      </c>
      <c r="F48" s="4"/>
      <c r="G48" s="4"/>
      <c r="H48" s="14">
        <f t="shared" si="0"/>
        <v>0</v>
      </c>
      <c r="I48" s="14">
        <f t="shared" si="1"/>
        <v>0</v>
      </c>
      <c r="J48" s="14">
        <f t="shared" si="2"/>
        <v>0</v>
      </c>
      <c r="K48" s="63"/>
    </row>
    <row r="49" spans="1:11" s="62" customFormat="1" ht="12">
      <c r="A49" s="12">
        <v>39</v>
      </c>
      <c r="B49" s="63"/>
      <c r="C49" s="72" t="s">
        <v>39</v>
      </c>
      <c r="D49" s="63" t="s">
        <v>20</v>
      </c>
      <c r="E49" s="64">
        <v>60</v>
      </c>
      <c r="F49" s="4"/>
      <c r="G49" s="4"/>
      <c r="H49" s="14">
        <f t="shared" si="0"/>
        <v>0</v>
      </c>
      <c r="I49" s="14">
        <f t="shared" si="1"/>
        <v>0</v>
      </c>
      <c r="J49" s="14">
        <f t="shared" si="2"/>
        <v>0</v>
      </c>
      <c r="K49" s="63"/>
    </row>
    <row r="50" spans="1:11" s="62" customFormat="1" ht="24">
      <c r="A50" s="12">
        <v>40</v>
      </c>
      <c r="B50" s="61" t="s">
        <v>337</v>
      </c>
      <c r="C50" s="73" t="s">
        <v>204</v>
      </c>
      <c r="D50" s="63" t="s">
        <v>20</v>
      </c>
      <c r="E50" s="64">
        <v>10</v>
      </c>
      <c r="F50" s="4"/>
      <c r="G50" s="4"/>
      <c r="H50" s="14">
        <f t="shared" si="0"/>
        <v>0</v>
      </c>
      <c r="I50" s="14">
        <f t="shared" si="1"/>
        <v>0</v>
      </c>
      <c r="J50" s="14">
        <f t="shared" si="2"/>
        <v>0</v>
      </c>
      <c r="K50" s="63"/>
    </row>
    <row r="51" spans="1:11" s="62" customFormat="1" ht="12">
      <c r="A51" s="12">
        <v>41</v>
      </c>
      <c r="B51" s="63"/>
      <c r="C51" s="72" t="s">
        <v>39</v>
      </c>
      <c r="D51" s="63" t="s">
        <v>20</v>
      </c>
      <c r="E51" s="64">
        <v>10</v>
      </c>
      <c r="F51" s="4"/>
      <c r="G51" s="4"/>
      <c r="H51" s="14">
        <f t="shared" si="0"/>
        <v>0</v>
      </c>
      <c r="I51" s="14">
        <f t="shared" si="1"/>
        <v>0</v>
      </c>
      <c r="J51" s="14">
        <f t="shared" si="2"/>
        <v>0</v>
      </c>
      <c r="K51" s="63"/>
    </row>
    <row r="52" spans="1:11">
      <c r="A52" s="12">
        <v>42</v>
      </c>
      <c r="B52" s="58"/>
      <c r="C52" s="74"/>
      <c r="D52" s="58"/>
      <c r="E52" s="59"/>
      <c r="F52" s="4"/>
      <c r="G52" s="4"/>
      <c r="H52" s="58"/>
      <c r="I52" s="58"/>
      <c r="J52" s="58"/>
      <c r="K52" s="58"/>
    </row>
    <row r="53" spans="1:11">
      <c r="A53" s="12">
        <v>43</v>
      </c>
      <c r="B53" s="58"/>
      <c r="C53" s="74"/>
      <c r="D53" s="58"/>
      <c r="E53" s="59"/>
      <c r="F53" s="4"/>
      <c r="G53" s="4"/>
      <c r="H53" s="58"/>
      <c r="I53" s="58"/>
      <c r="J53" s="58"/>
      <c r="K53" s="58"/>
    </row>
    <row r="54" spans="1:11" ht="15.75">
      <c r="A54" s="12">
        <v>44</v>
      </c>
      <c r="B54" s="39" t="s">
        <v>321</v>
      </c>
      <c r="C54" s="71" t="s">
        <v>89</v>
      </c>
      <c r="D54" s="10"/>
      <c r="E54" s="13"/>
      <c r="F54" s="4"/>
      <c r="G54" s="4"/>
      <c r="H54" s="14"/>
      <c r="I54" s="14"/>
      <c r="J54" s="41">
        <f>SUM(J56:J70)</f>
        <v>0</v>
      </c>
      <c r="K54" s="15"/>
    </row>
    <row r="55" spans="1:11">
      <c r="A55" s="12">
        <v>45</v>
      </c>
      <c r="B55" s="39"/>
      <c r="C55" s="11"/>
      <c r="D55" s="10"/>
      <c r="E55" s="13"/>
      <c r="F55" s="4"/>
      <c r="G55" s="4"/>
      <c r="H55" s="14"/>
      <c r="I55" s="14"/>
      <c r="J55" s="14"/>
      <c r="K55" s="15"/>
    </row>
    <row r="56" spans="1:11" s="62" customFormat="1" ht="24">
      <c r="A56" s="12">
        <v>46</v>
      </c>
      <c r="B56" s="61" t="s">
        <v>338</v>
      </c>
      <c r="C56" s="56" t="s">
        <v>99</v>
      </c>
      <c r="D56" s="61" t="s">
        <v>20</v>
      </c>
      <c r="E56" s="78">
        <v>1</v>
      </c>
      <c r="F56" s="4"/>
      <c r="G56" s="4"/>
      <c r="H56" s="14">
        <f t="shared" ref="H56" si="27">E56*F56</f>
        <v>0</v>
      </c>
      <c r="I56" s="14">
        <f t="shared" ref="I56" si="28">E56*G56</f>
        <v>0</v>
      </c>
      <c r="J56" s="14">
        <f t="shared" ref="J56" si="29">H56+I56</f>
        <v>0</v>
      </c>
      <c r="K56" s="80"/>
    </row>
    <row r="57" spans="1:11" s="62" customFormat="1" ht="12">
      <c r="A57" s="12">
        <v>47</v>
      </c>
      <c r="B57" s="61"/>
      <c r="C57" s="61" t="s">
        <v>13</v>
      </c>
      <c r="D57" s="61" t="s">
        <v>20</v>
      </c>
      <c r="E57" s="78">
        <v>1</v>
      </c>
      <c r="F57" s="4"/>
      <c r="G57" s="4"/>
      <c r="H57" s="14">
        <f t="shared" ref="H57:H69" si="30">E57*F57</f>
        <v>0</v>
      </c>
      <c r="I57" s="14">
        <f t="shared" ref="I57:I69" si="31">E57*G57</f>
        <v>0</v>
      </c>
      <c r="J57" s="14">
        <f t="shared" ref="J57:J69" si="32">H57+I57</f>
        <v>0</v>
      </c>
      <c r="K57" s="80"/>
    </row>
    <row r="58" spans="1:11" s="62" customFormat="1" ht="36">
      <c r="A58" s="12">
        <v>48</v>
      </c>
      <c r="B58" s="61" t="s">
        <v>339</v>
      </c>
      <c r="C58" s="73" t="s">
        <v>147</v>
      </c>
      <c r="D58" s="63" t="s">
        <v>20</v>
      </c>
      <c r="E58" s="64">
        <v>1</v>
      </c>
      <c r="F58" s="4"/>
      <c r="G58" s="4"/>
      <c r="H58" s="14">
        <f t="shared" si="30"/>
        <v>0</v>
      </c>
      <c r="I58" s="14">
        <f t="shared" si="31"/>
        <v>0</v>
      </c>
      <c r="J58" s="14">
        <f t="shared" si="32"/>
        <v>0</v>
      </c>
      <c r="K58" s="63"/>
    </row>
    <row r="59" spans="1:11" s="62" customFormat="1" ht="16.899999999999999" customHeight="1">
      <c r="A59" s="12">
        <v>49</v>
      </c>
      <c r="B59" s="61"/>
      <c r="C59" s="72" t="s">
        <v>13</v>
      </c>
      <c r="D59" s="63" t="s">
        <v>20</v>
      </c>
      <c r="E59" s="64">
        <v>1</v>
      </c>
      <c r="F59" s="4"/>
      <c r="G59" s="4"/>
      <c r="H59" s="14">
        <f t="shared" si="30"/>
        <v>0</v>
      </c>
      <c r="I59" s="14">
        <f t="shared" si="31"/>
        <v>0</v>
      </c>
      <c r="J59" s="14">
        <f t="shared" si="32"/>
        <v>0</v>
      </c>
      <c r="K59" s="63"/>
    </row>
    <row r="60" spans="1:11" s="62" customFormat="1" ht="24">
      <c r="A60" s="12">
        <v>151</v>
      </c>
      <c r="B60" s="61" t="s">
        <v>447</v>
      </c>
      <c r="C60" s="73" t="s">
        <v>449</v>
      </c>
      <c r="D60" s="63" t="s">
        <v>20</v>
      </c>
      <c r="E60" s="64">
        <v>2</v>
      </c>
      <c r="F60" s="65"/>
      <c r="G60" s="63"/>
      <c r="H60" s="14">
        <f t="shared" si="30"/>
        <v>0</v>
      </c>
      <c r="I60" s="14">
        <f t="shared" si="31"/>
        <v>0</v>
      </c>
      <c r="J60" s="14">
        <f t="shared" si="32"/>
        <v>0</v>
      </c>
      <c r="K60" s="63"/>
    </row>
    <row r="61" spans="1:11" s="62" customFormat="1" ht="12">
      <c r="A61" s="12">
        <v>152</v>
      </c>
      <c r="B61" s="63"/>
      <c r="C61" s="72" t="s">
        <v>13</v>
      </c>
      <c r="D61" s="63" t="s">
        <v>20</v>
      </c>
      <c r="E61" s="64">
        <v>2</v>
      </c>
      <c r="F61" s="65"/>
      <c r="G61" s="63"/>
      <c r="H61" s="14">
        <f t="shared" si="30"/>
        <v>0</v>
      </c>
      <c r="I61" s="14">
        <f t="shared" si="31"/>
        <v>0</v>
      </c>
      <c r="J61" s="14">
        <f t="shared" si="32"/>
        <v>0</v>
      </c>
      <c r="K61" s="63"/>
    </row>
    <row r="62" spans="1:11" s="62" customFormat="1" ht="36">
      <c r="A62" s="12">
        <v>153</v>
      </c>
      <c r="B62" s="61" t="s">
        <v>448</v>
      </c>
      <c r="C62" s="73" t="s">
        <v>31</v>
      </c>
      <c r="D62" s="63" t="s">
        <v>25</v>
      </c>
      <c r="E62" s="64">
        <v>1</v>
      </c>
      <c r="F62" s="65"/>
      <c r="G62" s="63"/>
      <c r="H62" s="14">
        <f t="shared" si="30"/>
        <v>0</v>
      </c>
      <c r="I62" s="14">
        <f t="shared" si="31"/>
        <v>0</v>
      </c>
      <c r="J62" s="14">
        <f t="shared" si="32"/>
        <v>0</v>
      </c>
      <c r="K62" s="63"/>
    </row>
    <row r="63" spans="1:11" s="62" customFormat="1" ht="12">
      <c r="A63" s="12">
        <v>154</v>
      </c>
      <c r="B63" s="63"/>
      <c r="C63" s="72" t="s">
        <v>13</v>
      </c>
      <c r="D63" s="63" t="s">
        <v>25</v>
      </c>
      <c r="E63" s="64">
        <v>1</v>
      </c>
      <c r="F63" s="65"/>
      <c r="G63" s="63"/>
      <c r="H63" s="14">
        <f t="shared" si="30"/>
        <v>0</v>
      </c>
      <c r="I63" s="14">
        <f t="shared" si="31"/>
        <v>0</v>
      </c>
      <c r="J63" s="14">
        <f t="shared" si="32"/>
        <v>0</v>
      </c>
      <c r="K63" s="63"/>
    </row>
    <row r="64" spans="1:11" s="62" customFormat="1" ht="25.9" customHeight="1">
      <c r="A64" s="12">
        <v>50</v>
      </c>
      <c r="B64" s="61" t="s">
        <v>340</v>
      </c>
      <c r="C64" s="73" t="s">
        <v>210</v>
      </c>
      <c r="D64" s="63" t="s">
        <v>20</v>
      </c>
      <c r="E64" s="64">
        <v>12</v>
      </c>
      <c r="F64" s="4"/>
      <c r="G64" s="4"/>
      <c r="H64" s="14">
        <f t="shared" ref="H64:H65" si="33">E64*F64</f>
        <v>0</v>
      </c>
      <c r="I64" s="14">
        <f t="shared" ref="I64:I65" si="34">E64*G64</f>
        <v>0</v>
      </c>
      <c r="J64" s="14">
        <f t="shared" ref="J64:J65" si="35">H64+I64</f>
        <v>0</v>
      </c>
      <c r="K64" s="63"/>
    </row>
    <row r="65" spans="1:12" s="62" customFormat="1" ht="12">
      <c r="A65" s="12">
        <v>51</v>
      </c>
      <c r="B65" s="61"/>
      <c r="C65" s="72" t="s">
        <v>13</v>
      </c>
      <c r="D65" s="63" t="s">
        <v>20</v>
      </c>
      <c r="E65" s="64">
        <v>12</v>
      </c>
      <c r="F65" s="4"/>
      <c r="G65" s="4"/>
      <c r="H65" s="14">
        <f t="shared" si="33"/>
        <v>0</v>
      </c>
      <c r="I65" s="14">
        <f t="shared" si="34"/>
        <v>0</v>
      </c>
      <c r="J65" s="14">
        <f t="shared" si="35"/>
        <v>0</v>
      </c>
      <c r="K65" s="63"/>
    </row>
    <row r="66" spans="1:12" s="62" customFormat="1" ht="24">
      <c r="A66" s="12">
        <v>52</v>
      </c>
      <c r="B66" s="61" t="s">
        <v>341</v>
      </c>
      <c r="C66" s="73" t="s">
        <v>90</v>
      </c>
      <c r="D66" s="63" t="s">
        <v>20</v>
      </c>
      <c r="E66" s="64">
        <v>1</v>
      </c>
      <c r="F66" s="4"/>
      <c r="G66" s="4"/>
      <c r="H66" s="14">
        <f t="shared" si="30"/>
        <v>0</v>
      </c>
      <c r="I66" s="14">
        <f t="shared" si="31"/>
        <v>0</v>
      </c>
      <c r="J66" s="14">
        <f t="shared" si="32"/>
        <v>0</v>
      </c>
      <c r="K66" s="63"/>
    </row>
    <row r="67" spans="1:12" s="62" customFormat="1" ht="12">
      <c r="A67" s="12">
        <v>53</v>
      </c>
      <c r="B67" s="61"/>
      <c r="C67" s="72" t="s">
        <v>13</v>
      </c>
      <c r="D67" s="63" t="s">
        <v>20</v>
      </c>
      <c r="E67" s="64">
        <v>1</v>
      </c>
      <c r="F67" s="4"/>
      <c r="G67" s="4"/>
      <c r="H67" s="14">
        <f t="shared" si="30"/>
        <v>0</v>
      </c>
      <c r="I67" s="14">
        <f t="shared" si="31"/>
        <v>0</v>
      </c>
      <c r="J67" s="14">
        <f t="shared" si="32"/>
        <v>0</v>
      </c>
      <c r="K67" s="63"/>
    </row>
    <row r="68" spans="1:12" s="62" customFormat="1" ht="24">
      <c r="A68" s="12">
        <v>54</v>
      </c>
      <c r="B68" s="61" t="s">
        <v>342</v>
      </c>
      <c r="C68" s="73" t="s">
        <v>91</v>
      </c>
      <c r="D68" s="63" t="s">
        <v>25</v>
      </c>
      <c r="E68" s="64">
        <v>1</v>
      </c>
      <c r="F68" s="4"/>
      <c r="G68" s="4"/>
      <c r="H68" s="14">
        <f t="shared" si="30"/>
        <v>0</v>
      </c>
      <c r="I68" s="14">
        <f t="shared" si="31"/>
        <v>0</v>
      </c>
      <c r="J68" s="14">
        <f t="shared" si="32"/>
        <v>0</v>
      </c>
      <c r="K68" s="63"/>
    </row>
    <row r="69" spans="1:12" s="62" customFormat="1" ht="12">
      <c r="A69" s="12">
        <v>55</v>
      </c>
      <c r="B69" s="63"/>
      <c r="C69" s="72" t="s">
        <v>13</v>
      </c>
      <c r="D69" s="63" t="s">
        <v>25</v>
      </c>
      <c r="E69" s="64">
        <v>1</v>
      </c>
      <c r="F69" s="4"/>
      <c r="G69" s="4"/>
      <c r="H69" s="14">
        <f t="shared" si="30"/>
        <v>0</v>
      </c>
      <c r="I69" s="14">
        <f t="shared" si="31"/>
        <v>0</v>
      </c>
      <c r="J69" s="14">
        <f t="shared" si="32"/>
        <v>0</v>
      </c>
      <c r="K69" s="63"/>
    </row>
    <row r="70" spans="1:12" s="62" customFormat="1" ht="12">
      <c r="A70" s="12">
        <v>56</v>
      </c>
      <c r="B70" s="63"/>
      <c r="C70" s="72"/>
      <c r="D70" s="63"/>
      <c r="E70" s="64"/>
      <c r="F70" s="4"/>
      <c r="G70" s="4"/>
      <c r="H70" s="79"/>
      <c r="I70" s="79"/>
      <c r="J70" s="79"/>
      <c r="K70" s="63"/>
    </row>
    <row r="71" spans="1:12" s="62" customFormat="1" ht="12">
      <c r="A71" s="12">
        <v>57</v>
      </c>
      <c r="B71" s="63"/>
      <c r="C71" s="72"/>
      <c r="D71" s="63"/>
      <c r="E71" s="64"/>
      <c r="F71" s="4"/>
      <c r="G71" s="4"/>
      <c r="H71" s="63"/>
      <c r="I71" s="63"/>
      <c r="J71" s="63"/>
      <c r="K71" s="63"/>
    </row>
    <row r="72" spans="1:12" s="62" customFormat="1" ht="12">
      <c r="A72" s="12">
        <v>58</v>
      </c>
      <c r="B72" s="63"/>
      <c r="C72" s="72"/>
      <c r="D72" s="63"/>
      <c r="E72" s="64"/>
      <c r="F72" s="4"/>
      <c r="G72" s="4"/>
      <c r="H72" s="63"/>
      <c r="I72" s="63"/>
      <c r="J72" s="63"/>
      <c r="K72" s="63"/>
    </row>
    <row r="73" spans="1:12" ht="31.5">
      <c r="A73" s="12">
        <v>59</v>
      </c>
      <c r="B73" s="39" t="s">
        <v>321</v>
      </c>
      <c r="C73" s="71" t="s">
        <v>92</v>
      </c>
      <c r="D73" s="10"/>
      <c r="E73" s="13"/>
      <c r="F73" s="4"/>
      <c r="G73" s="4"/>
      <c r="H73" s="14"/>
      <c r="I73" s="14"/>
      <c r="J73" s="41">
        <f>SUM(J75:J119)</f>
        <v>0</v>
      </c>
      <c r="K73" s="57"/>
    </row>
    <row r="74" spans="1:12" s="62" customFormat="1" ht="12">
      <c r="A74" s="12">
        <v>60</v>
      </c>
      <c r="B74" s="63"/>
      <c r="C74" s="72"/>
      <c r="D74" s="63"/>
      <c r="E74" s="64"/>
      <c r="F74" s="4"/>
      <c r="G74" s="4"/>
      <c r="H74" s="63"/>
      <c r="I74" s="63"/>
      <c r="J74" s="63"/>
      <c r="K74" s="63"/>
    </row>
    <row r="75" spans="1:12" s="62" customFormat="1" ht="36">
      <c r="A75" s="12">
        <v>61</v>
      </c>
      <c r="B75" s="61" t="s">
        <v>343</v>
      </c>
      <c r="C75" s="73" t="s">
        <v>446</v>
      </c>
      <c r="D75" s="63" t="s">
        <v>52</v>
      </c>
      <c r="E75" s="64">
        <v>9800</v>
      </c>
      <c r="F75" s="4"/>
      <c r="G75" s="4"/>
      <c r="H75" s="14">
        <f t="shared" ref="H75" si="36">E75*F75</f>
        <v>0</v>
      </c>
      <c r="I75" s="14">
        <f t="shared" ref="I75" si="37">E75*G75</f>
        <v>0</v>
      </c>
      <c r="J75" s="14">
        <f t="shared" ref="J75" si="38">H75+I75</f>
        <v>0</v>
      </c>
      <c r="K75" s="63"/>
    </row>
    <row r="76" spans="1:12" s="62" customFormat="1" ht="12">
      <c r="A76" s="12">
        <v>62</v>
      </c>
      <c r="B76" s="63"/>
      <c r="C76" s="72" t="s">
        <v>78</v>
      </c>
      <c r="D76" s="63" t="s">
        <v>52</v>
      </c>
      <c r="E76" s="64">
        <v>9800</v>
      </c>
      <c r="F76" s="4"/>
      <c r="G76" s="4"/>
      <c r="H76" s="14">
        <f t="shared" ref="H76:H118" si="39">E76*F76</f>
        <v>0</v>
      </c>
      <c r="I76" s="14">
        <f t="shared" ref="I76:I118" si="40">E76*G76</f>
        <v>0</v>
      </c>
      <c r="J76" s="14">
        <f t="shared" ref="J76:J118" si="41">H76+I76</f>
        <v>0</v>
      </c>
      <c r="K76" s="63"/>
    </row>
    <row r="77" spans="1:12" s="62" customFormat="1" ht="24">
      <c r="A77" s="12">
        <v>63</v>
      </c>
      <c r="B77" s="61" t="s">
        <v>344</v>
      </c>
      <c r="C77" s="73" t="s">
        <v>56</v>
      </c>
      <c r="D77" s="63" t="s">
        <v>52</v>
      </c>
      <c r="E77" s="64">
        <v>80</v>
      </c>
      <c r="F77" s="4"/>
      <c r="G77" s="4"/>
      <c r="H77" s="14">
        <f t="shared" si="39"/>
        <v>0</v>
      </c>
      <c r="I77" s="14">
        <f t="shared" si="40"/>
        <v>0</v>
      </c>
      <c r="J77" s="14">
        <f t="shared" si="41"/>
        <v>0</v>
      </c>
      <c r="K77" s="63"/>
      <c r="L77" s="62" t="s">
        <v>211</v>
      </c>
    </row>
    <row r="78" spans="1:12" s="62" customFormat="1" ht="12">
      <c r="A78" s="12">
        <v>64</v>
      </c>
      <c r="B78" s="63"/>
      <c r="C78" s="72" t="s">
        <v>57</v>
      </c>
      <c r="D78" s="63" t="s">
        <v>52</v>
      </c>
      <c r="E78" s="64">
        <v>80</v>
      </c>
      <c r="F78" s="4"/>
      <c r="G78" s="4"/>
      <c r="H78" s="14">
        <f t="shared" si="39"/>
        <v>0</v>
      </c>
      <c r="I78" s="14">
        <f t="shared" si="40"/>
        <v>0</v>
      </c>
      <c r="J78" s="14">
        <f t="shared" si="41"/>
        <v>0</v>
      </c>
      <c r="K78" s="63"/>
    </row>
    <row r="79" spans="1:12" s="62" customFormat="1" ht="24">
      <c r="A79" s="12">
        <v>65</v>
      </c>
      <c r="B79" s="61" t="s">
        <v>345</v>
      </c>
      <c r="C79" s="73" t="s">
        <v>59</v>
      </c>
      <c r="D79" s="63" t="s">
        <v>52</v>
      </c>
      <c r="E79" s="64">
        <v>150</v>
      </c>
      <c r="F79" s="4"/>
      <c r="G79" s="4"/>
      <c r="H79" s="14">
        <f t="shared" si="39"/>
        <v>0</v>
      </c>
      <c r="I79" s="14">
        <f t="shared" si="40"/>
        <v>0</v>
      </c>
      <c r="J79" s="14">
        <f t="shared" si="41"/>
        <v>0</v>
      </c>
      <c r="K79" s="63"/>
    </row>
    <row r="80" spans="1:12" s="62" customFormat="1" ht="12">
      <c r="A80" s="12">
        <v>66</v>
      </c>
      <c r="B80" s="63"/>
      <c r="C80" s="72" t="s">
        <v>57</v>
      </c>
      <c r="D80" s="63" t="s">
        <v>52</v>
      </c>
      <c r="E80" s="64">
        <v>150</v>
      </c>
      <c r="F80" s="4"/>
      <c r="G80" s="4"/>
      <c r="H80" s="14">
        <f t="shared" si="39"/>
        <v>0</v>
      </c>
      <c r="I80" s="14">
        <f t="shared" si="40"/>
        <v>0</v>
      </c>
      <c r="J80" s="14">
        <f t="shared" si="41"/>
        <v>0</v>
      </c>
      <c r="K80" s="63"/>
    </row>
    <row r="81" spans="1:11" s="62" customFormat="1" ht="24">
      <c r="A81" s="12">
        <v>67</v>
      </c>
      <c r="B81" s="61" t="s">
        <v>346</v>
      </c>
      <c r="C81" s="73" t="s">
        <v>48</v>
      </c>
      <c r="D81" s="63" t="s">
        <v>20</v>
      </c>
      <c r="E81" s="64">
        <v>4</v>
      </c>
      <c r="F81" s="4"/>
      <c r="G81" s="4"/>
      <c r="H81" s="14">
        <f t="shared" si="39"/>
        <v>0</v>
      </c>
      <c r="I81" s="14">
        <f t="shared" si="40"/>
        <v>0</v>
      </c>
      <c r="J81" s="14">
        <f t="shared" si="41"/>
        <v>0</v>
      </c>
      <c r="K81" s="63"/>
    </row>
    <row r="82" spans="1:11" s="62" customFormat="1" ht="12">
      <c r="A82" s="12">
        <v>68</v>
      </c>
      <c r="B82" s="63"/>
      <c r="C82" s="72" t="s">
        <v>13</v>
      </c>
      <c r="D82" s="63" t="s">
        <v>20</v>
      </c>
      <c r="E82" s="64">
        <v>4</v>
      </c>
      <c r="F82" s="4"/>
      <c r="G82" s="4"/>
      <c r="H82" s="14">
        <f t="shared" si="39"/>
        <v>0</v>
      </c>
      <c r="I82" s="14">
        <f t="shared" si="40"/>
        <v>0</v>
      </c>
      <c r="J82" s="14">
        <f t="shared" si="41"/>
        <v>0</v>
      </c>
      <c r="K82" s="63"/>
    </row>
    <row r="83" spans="1:11" s="62" customFormat="1" ht="24">
      <c r="A83" s="12">
        <v>69</v>
      </c>
      <c r="B83" s="61" t="s">
        <v>347</v>
      </c>
      <c r="C83" s="73" t="s">
        <v>437</v>
      </c>
      <c r="D83" s="63" t="s">
        <v>52</v>
      </c>
      <c r="E83" s="64">
        <v>30</v>
      </c>
      <c r="F83" s="4"/>
      <c r="G83" s="4"/>
      <c r="H83" s="14">
        <f t="shared" si="39"/>
        <v>0</v>
      </c>
      <c r="I83" s="14">
        <f t="shared" si="40"/>
        <v>0</v>
      </c>
      <c r="J83" s="14">
        <f t="shared" si="41"/>
        <v>0</v>
      </c>
      <c r="K83" s="63"/>
    </row>
    <row r="84" spans="1:11" s="62" customFormat="1" ht="12">
      <c r="A84" s="12">
        <v>70</v>
      </c>
      <c r="B84" s="63"/>
      <c r="C84" s="72" t="s">
        <v>61</v>
      </c>
      <c r="D84" s="63" t="s">
        <v>52</v>
      </c>
      <c r="E84" s="64">
        <v>30</v>
      </c>
      <c r="F84" s="4"/>
      <c r="G84" s="4"/>
      <c r="H84" s="14">
        <f t="shared" si="39"/>
        <v>0</v>
      </c>
      <c r="I84" s="14">
        <f t="shared" si="40"/>
        <v>0</v>
      </c>
      <c r="J84" s="14">
        <f t="shared" si="41"/>
        <v>0</v>
      </c>
      <c r="K84" s="63"/>
    </row>
    <row r="85" spans="1:11" s="62" customFormat="1" ht="24">
      <c r="A85" s="12">
        <v>71</v>
      </c>
      <c r="B85" s="61" t="s">
        <v>348</v>
      </c>
      <c r="C85" s="73" t="s">
        <v>93</v>
      </c>
      <c r="D85" s="63" t="s">
        <v>52</v>
      </c>
      <c r="E85" s="64">
        <v>700</v>
      </c>
      <c r="F85" s="4"/>
      <c r="G85" s="4"/>
      <c r="H85" s="14">
        <f t="shared" si="39"/>
        <v>0</v>
      </c>
      <c r="I85" s="14">
        <f t="shared" si="40"/>
        <v>0</v>
      </c>
      <c r="J85" s="14">
        <f t="shared" si="41"/>
        <v>0</v>
      </c>
      <c r="K85" s="63"/>
    </row>
    <row r="86" spans="1:11" s="62" customFormat="1" ht="12">
      <c r="A86" s="12">
        <v>72</v>
      </c>
      <c r="B86" s="63"/>
      <c r="C86" s="72" t="s">
        <v>61</v>
      </c>
      <c r="D86" s="63" t="s">
        <v>52</v>
      </c>
      <c r="E86" s="64">
        <v>700</v>
      </c>
      <c r="F86" s="4"/>
      <c r="G86" s="4"/>
      <c r="H86" s="14">
        <f t="shared" si="39"/>
        <v>0</v>
      </c>
      <c r="I86" s="14">
        <f t="shared" si="40"/>
        <v>0</v>
      </c>
      <c r="J86" s="14">
        <f t="shared" si="41"/>
        <v>0</v>
      </c>
      <c r="K86" s="63"/>
    </row>
    <row r="87" spans="1:11" s="62" customFormat="1" ht="24">
      <c r="A87" s="12">
        <v>73</v>
      </c>
      <c r="B87" s="61" t="s">
        <v>349</v>
      </c>
      <c r="C87" s="73" t="s">
        <v>63</v>
      </c>
      <c r="D87" s="63" t="s">
        <v>52</v>
      </c>
      <c r="E87" s="64">
        <v>200</v>
      </c>
      <c r="F87" s="4"/>
      <c r="G87" s="4"/>
      <c r="H87" s="14">
        <f t="shared" si="39"/>
        <v>0</v>
      </c>
      <c r="I87" s="14">
        <f t="shared" si="40"/>
        <v>0</v>
      </c>
      <c r="J87" s="14">
        <f t="shared" si="41"/>
        <v>0</v>
      </c>
      <c r="K87" s="63"/>
    </row>
    <row r="88" spans="1:11" s="62" customFormat="1" ht="12">
      <c r="A88" s="12">
        <v>74</v>
      </c>
      <c r="B88" s="63"/>
      <c r="C88" s="72" t="s">
        <v>61</v>
      </c>
      <c r="D88" s="63" t="s">
        <v>52</v>
      </c>
      <c r="E88" s="64">
        <v>200</v>
      </c>
      <c r="F88" s="4"/>
      <c r="G88" s="4"/>
      <c r="H88" s="14">
        <f t="shared" si="39"/>
        <v>0</v>
      </c>
      <c r="I88" s="14">
        <f t="shared" si="40"/>
        <v>0</v>
      </c>
      <c r="J88" s="14">
        <f t="shared" si="41"/>
        <v>0</v>
      </c>
      <c r="K88" s="63"/>
    </row>
    <row r="89" spans="1:11" s="62" customFormat="1" ht="24">
      <c r="A89" s="12">
        <v>75</v>
      </c>
      <c r="B89" s="61" t="s">
        <v>350</v>
      </c>
      <c r="C89" s="73" t="s">
        <v>214</v>
      </c>
      <c r="D89" s="63" t="s">
        <v>25</v>
      </c>
      <c r="E89" s="64">
        <v>1</v>
      </c>
      <c r="F89" s="4"/>
      <c r="G89" s="4"/>
      <c r="H89" s="14">
        <f t="shared" si="39"/>
        <v>0</v>
      </c>
      <c r="I89" s="14">
        <f t="shared" si="40"/>
        <v>0</v>
      </c>
      <c r="J89" s="14">
        <f t="shared" si="41"/>
        <v>0</v>
      </c>
      <c r="K89" s="63"/>
    </row>
    <row r="90" spans="1:11" s="62" customFormat="1" ht="12">
      <c r="A90" s="12">
        <v>76</v>
      </c>
      <c r="B90" s="63"/>
      <c r="C90" s="72" t="s">
        <v>64</v>
      </c>
      <c r="D90" s="63" t="s">
        <v>25</v>
      </c>
      <c r="E90" s="64">
        <v>1</v>
      </c>
      <c r="F90" s="4"/>
      <c r="G90" s="4"/>
      <c r="H90" s="14">
        <f t="shared" si="39"/>
        <v>0</v>
      </c>
      <c r="I90" s="14">
        <f t="shared" si="40"/>
        <v>0</v>
      </c>
      <c r="J90" s="14">
        <f t="shared" si="41"/>
        <v>0</v>
      </c>
      <c r="K90" s="63"/>
    </row>
    <row r="91" spans="1:11" s="62" customFormat="1" ht="24">
      <c r="A91" s="12">
        <v>77</v>
      </c>
      <c r="B91" s="61" t="s">
        <v>351</v>
      </c>
      <c r="C91" s="73" t="s">
        <v>122</v>
      </c>
      <c r="D91" s="63" t="s">
        <v>52</v>
      </c>
      <c r="E91" s="64">
        <v>550</v>
      </c>
      <c r="F91" s="4"/>
      <c r="G91" s="4"/>
      <c r="H91" s="14">
        <f t="shared" si="39"/>
        <v>0</v>
      </c>
      <c r="I91" s="14">
        <f t="shared" si="40"/>
        <v>0</v>
      </c>
      <c r="J91" s="14">
        <f t="shared" si="41"/>
        <v>0</v>
      </c>
      <c r="K91" s="63"/>
    </row>
    <row r="92" spans="1:11" s="62" customFormat="1" ht="24">
      <c r="A92" s="12">
        <v>78</v>
      </c>
      <c r="B92" s="63"/>
      <c r="C92" s="72" t="s">
        <v>123</v>
      </c>
      <c r="D92" s="63" t="s">
        <v>52</v>
      </c>
      <c r="E92" s="64">
        <v>550</v>
      </c>
      <c r="F92" s="4"/>
      <c r="G92" s="4"/>
      <c r="H92" s="14">
        <f t="shared" si="39"/>
        <v>0</v>
      </c>
      <c r="I92" s="14">
        <f t="shared" si="40"/>
        <v>0</v>
      </c>
      <c r="J92" s="14">
        <f t="shared" si="41"/>
        <v>0</v>
      </c>
      <c r="K92" s="63"/>
    </row>
    <row r="93" spans="1:11" s="62" customFormat="1" ht="24">
      <c r="A93" s="12">
        <v>79</v>
      </c>
      <c r="B93" s="61" t="s">
        <v>352</v>
      </c>
      <c r="C93" s="73" t="s">
        <v>47</v>
      </c>
      <c r="D93" s="63" t="s">
        <v>20</v>
      </c>
      <c r="E93" s="64">
        <v>20</v>
      </c>
      <c r="F93" s="4"/>
      <c r="G93" s="4"/>
      <c r="H93" s="14">
        <f t="shared" si="39"/>
        <v>0</v>
      </c>
      <c r="I93" s="14">
        <f t="shared" si="40"/>
        <v>0</v>
      </c>
      <c r="J93" s="14">
        <f t="shared" si="41"/>
        <v>0</v>
      </c>
      <c r="K93" s="63"/>
    </row>
    <row r="94" spans="1:11" s="62" customFormat="1" ht="12">
      <c r="A94" s="12">
        <v>80</v>
      </c>
      <c r="B94" s="63"/>
      <c r="C94" s="72" t="s">
        <v>13</v>
      </c>
      <c r="D94" s="63" t="s">
        <v>20</v>
      </c>
      <c r="E94" s="64">
        <v>20</v>
      </c>
      <c r="F94" s="4"/>
      <c r="G94" s="4"/>
      <c r="H94" s="14">
        <f t="shared" si="39"/>
        <v>0</v>
      </c>
      <c r="I94" s="14">
        <f t="shared" si="40"/>
        <v>0</v>
      </c>
      <c r="J94" s="14">
        <f t="shared" si="41"/>
        <v>0</v>
      </c>
      <c r="K94" s="63"/>
    </row>
    <row r="95" spans="1:11" s="62" customFormat="1" ht="24">
      <c r="A95" s="12">
        <v>81</v>
      </c>
      <c r="B95" s="61" t="s">
        <v>353</v>
      </c>
      <c r="C95" s="73" t="s">
        <v>148</v>
      </c>
      <c r="D95" s="63" t="s">
        <v>52</v>
      </c>
      <c r="E95" s="64">
        <v>100</v>
      </c>
      <c r="F95" s="4"/>
      <c r="G95" s="4"/>
      <c r="H95" s="14">
        <f t="shared" si="39"/>
        <v>0</v>
      </c>
      <c r="I95" s="14">
        <f t="shared" si="40"/>
        <v>0</v>
      </c>
      <c r="J95" s="14">
        <f t="shared" si="41"/>
        <v>0</v>
      </c>
      <c r="K95" s="63"/>
    </row>
    <row r="96" spans="1:11" s="62" customFormat="1" ht="86.45" customHeight="1">
      <c r="A96" s="12">
        <v>82</v>
      </c>
      <c r="B96" s="63"/>
      <c r="C96" s="72" t="s">
        <v>212</v>
      </c>
      <c r="D96" s="63"/>
      <c r="E96" s="64"/>
      <c r="F96" s="4"/>
      <c r="G96" s="4"/>
      <c r="H96" s="14"/>
      <c r="I96" s="14"/>
      <c r="J96" s="14"/>
      <c r="K96" s="63"/>
    </row>
    <row r="97" spans="1:11" s="62" customFormat="1" ht="48">
      <c r="A97" s="12">
        <v>83</v>
      </c>
      <c r="B97" s="63"/>
      <c r="C97" s="72" t="s">
        <v>94</v>
      </c>
      <c r="D97" s="63" t="s">
        <v>52</v>
      </c>
      <c r="E97" s="64">
        <v>100</v>
      </c>
      <c r="F97" s="4"/>
      <c r="G97" s="4"/>
      <c r="H97" s="14">
        <f t="shared" si="39"/>
        <v>0</v>
      </c>
      <c r="I97" s="14">
        <f t="shared" si="40"/>
        <v>0</v>
      </c>
      <c r="J97" s="14">
        <f t="shared" si="41"/>
        <v>0</v>
      </c>
      <c r="K97" s="63"/>
    </row>
    <row r="98" spans="1:11" s="62" customFormat="1" ht="24">
      <c r="A98" s="12">
        <v>84</v>
      </c>
      <c r="B98" s="61" t="s">
        <v>354</v>
      </c>
      <c r="C98" s="73" t="s">
        <v>149</v>
      </c>
      <c r="D98" s="63" t="s">
        <v>52</v>
      </c>
      <c r="E98" s="64">
        <v>40</v>
      </c>
      <c r="F98" s="4"/>
      <c r="G98" s="4"/>
      <c r="H98" s="14">
        <f t="shared" ref="H98" si="42">E98*F98</f>
        <v>0</v>
      </c>
      <c r="I98" s="14">
        <f t="shared" ref="I98" si="43">E98*G98</f>
        <v>0</v>
      </c>
      <c r="J98" s="14">
        <f t="shared" ref="J98" si="44">H98+I98</f>
        <v>0</v>
      </c>
      <c r="K98" s="63"/>
    </row>
    <row r="99" spans="1:11" s="62" customFormat="1" ht="96">
      <c r="A99" s="12">
        <v>85</v>
      </c>
      <c r="B99" s="63"/>
      <c r="C99" s="72" t="s">
        <v>213</v>
      </c>
      <c r="D99" s="63"/>
      <c r="E99" s="64"/>
      <c r="F99" s="4"/>
      <c r="G99" s="4"/>
      <c r="H99" s="14"/>
      <c r="I99" s="14"/>
      <c r="J99" s="14"/>
      <c r="K99" s="63"/>
    </row>
    <row r="100" spans="1:11" s="62" customFormat="1" ht="48">
      <c r="A100" s="12">
        <v>86</v>
      </c>
      <c r="B100" s="63"/>
      <c r="C100" s="72" t="s">
        <v>94</v>
      </c>
      <c r="D100" s="63" t="s">
        <v>52</v>
      </c>
      <c r="E100" s="64">
        <v>40</v>
      </c>
      <c r="F100" s="4"/>
      <c r="G100" s="4"/>
      <c r="H100" s="14">
        <f t="shared" ref="H100" si="45">E100*F100</f>
        <v>0</v>
      </c>
      <c r="I100" s="14">
        <f t="shared" ref="I100" si="46">E100*G100</f>
        <v>0</v>
      </c>
      <c r="J100" s="14">
        <f t="shared" ref="J100" si="47">H100+I100</f>
        <v>0</v>
      </c>
      <c r="K100" s="63"/>
    </row>
    <row r="101" spans="1:11" s="62" customFormat="1" ht="31.9" customHeight="1">
      <c r="A101" s="12">
        <v>87</v>
      </c>
      <c r="B101" s="61" t="s">
        <v>355</v>
      </c>
      <c r="C101" s="73" t="s">
        <v>215</v>
      </c>
      <c r="D101" s="63" t="s">
        <v>52</v>
      </c>
      <c r="E101" s="64">
        <v>15</v>
      </c>
      <c r="F101" s="4"/>
      <c r="G101" s="4"/>
      <c r="H101" s="14">
        <f t="shared" si="39"/>
        <v>0</v>
      </c>
      <c r="I101" s="14">
        <f t="shared" si="40"/>
        <v>0</v>
      </c>
      <c r="J101" s="14">
        <f t="shared" si="41"/>
        <v>0</v>
      </c>
      <c r="K101" s="63"/>
    </row>
    <row r="102" spans="1:11" s="62" customFormat="1" ht="72" customHeight="1">
      <c r="A102" s="12">
        <v>88</v>
      </c>
      <c r="B102" s="63"/>
      <c r="C102" s="72" t="s">
        <v>217</v>
      </c>
      <c r="D102" s="63"/>
      <c r="E102" s="64"/>
      <c r="F102" s="4"/>
      <c r="G102" s="4"/>
      <c r="H102" s="14"/>
      <c r="I102" s="14"/>
      <c r="J102" s="14"/>
      <c r="K102" s="63"/>
    </row>
    <row r="103" spans="1:11" s="62" customFormat="1" ht="39.6" customHeight="1">
      <c r="A103" s="12">
        <v>89</v>
      </c>
      <c r="B103" s="63"/>
      <c r="C103" s="72" t="s">
        <v>216</v>
      </c>
      <c r="D103" s="63" t="s">
        <v>52</v>
      </c>
      <c r="E103" s="64">
        <v>15</v>
      </c>
      <c r="F103" s="4"/>
      <c r="G103" s="4"/>
      <c r="H103" s="14">
        <f t="shared" si="39"/>
        <v>0</v>
      </c>
      <c r="I103" s="14">
        <f t="shared" si="40"/>
        <v>0</v>
      </c>
      <c r="J103" s="14">
        <f t="shared" si="41"/>
        <v>0</v>
      </c>
      <c r="K103" s="63"/>
    </row>
    <row r="104" spans="1:11" s="62" customFormat="1" ht="36">
      <c r="A104" s="12">
        <v>90</v>
      </c>
      <c r="B104" s="61" t="s">
        <v>356</v>
      </c>
      <c r="C104" s="73" t="s">
        <v>95</v>
      </c>
      <c r="D104" s="63" t="s">
        <v>20</v>
      </c>
      <c r="E104" s="64">
        <v>100</v>
      </c>
      <c r="F104" s="4"/>
      <c r="G104" s="4"/>
      <c r="H104" s="14">
        <f t="shared" si="39"/>
        <v>0</v>
      </c>
      <c r="I104" s="14">
        <f t="shared" si="40"/>
        <v>0</v>
      </c>
      <c r="J104" s="14">
        <f t="shared" si="41"/>
        <v>0</v>
      </c>
      <c r="K104" s="63"/>
    </row>
    <row r="105" spans="1:11" s="62" customFormat="1" ht="12">
      <c r="A105" s="12">
        <v>91</v>
      </c>
      <c r="B105" s="63"/>
      <c r="C105" s="72" t="s">
        <v>96</v>
      </c>
      <c r="D105" s="63" t="s">
        <v>20</v>
      </c>
      <c r="E105" s="64">
        <v>100</v>
      </c>
      <c r="F105" s="4"/>
      <c r="G105" s="4"/>
      <c r="H105" s="14">
        <f t="shared" si="39"/>
        <v>0</v>
      </c>
      <c r="I105" s="14">
        <f t="shared" si="40"/>
        <v>0</v>
      </c>
      <c r="J105" s="14">
        <f t="shared" si="41"/>
        <v>0</v>
      </c>
      <c r="K105" s="63"/>
    </row>
    <row r="106" spans="1:11" s="62" customFormat="1" ht="24">
      <c r="A106" s="12">
        <v>92</v>
      </c>
      <c r="B106" s="61" t="s">
        <v>357</v>
      </c>
      <c r="C106" s="73" t="s">
        <v>97</v>
      </c>
      <c r="D106" s="63" t="s">
        <v>20</v>
      </c>
      <c r="E106" s="64">
        <v>50</v>
      </c>
      <c r="F106" s="4"/>
      <c r="G106" s="4"/>
      <c r="H106" s="14">
        <f t="shared" si="39"/>
        <v>0</v>
      </c>
      <c r="I106" s="14">
        <f t="shared" si="40"/>
        <v>0</v>
      </c>
      <c r="J106" s="14">
        <f t="shared" si="41"/>
        <v>0</v>
      </c>
      <c r="K106" s="63"/>
    </row>
    <row r="107" spans="1:11" s="62" customFormat="1" ht="12">
      <c r="A107" s="12">
        <v>93</v>
      </c>
      <c r="B107" s="63"/>
      <c r="C107" s="72" t="s">
        <v>96</v>
      </c>
      <c r="D107" s="63" t="s">
        <v>20</v>
      </c>
      <c r="E107" s="64">
        <v>50</v>
      </c>
      <c r="F107" s="4"/>
      <c r="G107" s="4"/>
      <c r="H107" s="14">
        <f t="shared" si="39"/>
        <v>0</v>
      </c>
      <c r="I107" s="14">
        <f t="shared" si="40"/>
        <v>0</v>
      </c>
      <c r="J107" s="14">
        <f t="shared" si="41"/>
        <v>0</v>
      </c>
      <c r="K107" s="63"/>
    </row>
    <row r="108" spans="1:11" s="62" customFormat="1" ht="36">
      <c r="A108" s="12">
        <v>94</v>
      </c>
      <c r="B108" s="61" t="s">
        <v>358</v>
      </c>
      <c r="C108" s="73" t="s">
        <v>98</v>
      </c>
      <c r="D108" s="63" t="s">
        <v>25</v>
      </c>
      <c r="E108" s="64">
        <v>1</v>
      </c>
      <c r="F108" s="4"/>
      <c r="G108" s="4"/>
      <c r="H108" s="14">
        <f t="shared" si="39"/>
        <v>0</v>
      </c>
      <c r="I108" s="14">
        <f t="shared" si="40"/>
        <v>0</v>
      </c>
      <c r="J108" s="14">
        <f t="shared" si="41"/>
        <v>0</v>
      </c>
      <c r="K108" s="63"/>
    </row>
    <row r="109" spans="1:11" s="62" customFormat="1" ht="12">
      <c r="A109" s="12">
        <v>95</v>
      </c>
      <c r="B109" s="63"/>
      <c r="C109" s="72" t="s">
        <v>96</v>
      </c>
      <c r="D109" s="63" t="s">
        <v>25</v>
      </c>
      <c r="E109" s="64">
        <v>1</v>
      </c>
      <c r="F109" s="4"/>
      <c r="G109" s="4"/>
      <c r="H109" s="14">
        <f t="shared" si="39"/>
        <v>0</v>
      </c>
      <c r="I109" s="14">
        <f t="shared" si="40"/>
        <v>0</v>
      </c>
      <c r="J109" s="14">
        <f t="shared" si="41"/>
        <v>0</v>
      </c>
      <c r="K109" s="63"/>
    </row>
    <row r="110" spans="1:11" s="62" customFormat="1" ht="24">
      <c r="A110" s="12">
        <v>96</v>
      </c>
      <c r="B110" s="61" t="s">
        <v>359</v>
      </c>
      <c r="C110" s="73" t="s">
        <v>40</v>
      </c>
      <c r="D110" s="63" t="s">
        <v>25</v>
      </c>
      <c r="E110" s="64">
        <v>1</v>
      </c>
      <c r="F110" s="4"/>
      <c r="G110" s="4"/>
      <c r="H110" s="14">
        <f t="shared" si="39"/>
        <v>0</v>
      </c>
      <c r="I110" s="14">
        <f t="shared" si="40"/>
        <v>0</v>
      </c>
      <c r="J110" s="14">
        <f t="shared" si="41"/>
        <v>0</v>
      </c>
      <c r="K110" s="63"/>
    </row>
    <row r="111" spans="1:11" s="62" customFormat="1" ht="12">
      <c r="A111" s="12">
        <v>97</v>
      </c>
      <c r="B111" s="63"/>
      <c r="C111" s="72" t="s">
        <v>13</v>
      </c>
      <c r="D111" s="63" t="s">
        <v>25</v>
      </c>
      <c r="E111" s="64">
        <v>1</v>
      </c>
      <c r="F111" s="4"/>
      <c r="G111" s="4"/>
      <c r="H111" s="14">
        <f t="shared" si="39"/>
        <v>0</v>
      </c>
      <c r="I111" s="14">
        <f t="shared" si="40"/>
        <v>0</v>
      </c>
      <c r="J111" s="14">
        <f t="shared" si="41"/>
        <v>0</v>
      </c>
      <c r="K111" s="63"/>
    </row>
    <row r="112" spans="1:11" s="62" customFormat="1" ht="12">
      <c r="A112" s="12">
        <v>98</v>
      </c>
      <c r="B112" s="63"/>
      <c r="C112" s="72" t="s">
        <v>67</v>
      </c>
      <c r="D112" s="63" t="s">
        <v>37</v>
      </c>
      <c r="E112" s="64">
        <v>8</v>
      </c>
      <c r="F112" s="4"/>
      <c r="G112" s="4"/>
      <c r="H112" s="14">
        <f t="shared" si="39"/>
        <v>0</v>
      </c>
      <c r="I112" s="14">
        <f t="shared" si="40"/>
        <v>0</v>
      </c>
      <c r="J112" s="14">
        <f t="shared" si="41"/>
        <v>0</v>
      </c>
      <c r="K112" s="63"/>
    </row>
    <row r="113" spans="1:11" s="62" customFormat="1" ht="12">
      <c r="A113" s="12">
        <v>99</v>
      </c>
      <c r="B113" s="63"/>
      <c r="C113" s="72" t="s">
        <v>218</v>
      </c>
      <c r="D113" s="63" t="s">
        <v>37</v>
      </c>
      <c r="E113" s="64">
        <v>8</v>
      </c>
      <c r="F113" s="4"/>
      <c r="G113" s="4"/>
      <c r="H113" s="14">
        <f t="shared" si="39"/>
        <v>0</v>
      </c>
      <c r="I113" s="14">
        <f t="shared" si="40"/>
        <v>0</v>
      </c>
      <c r="J113" s="14">
        <f t="shared" si="41"/>
        <v>0</v>
      </c>
      <c r="K113" s="63"/>
    </row>
    <row r="114" spans="1:11" s="62" customFormat="1" ht="24">
      <c r="A114" s="12">
        <v>100</v>
      </c>
      <c r="B114" s="63"/>
      <c r="C114" s="72" t="s">
        <v>171</v>
      </c>
      <c r="D114" s="63" t="s">
        <v>25</v>
      </c>
      <c r="E114" s="64">
        <v>1</v>
      </c>
      <c r="F114" s="4"/>
      <c r="G114" s="4"/>
      <c r="H114" s="14">
        <f t="shared" ref="H114" si="48">E114*F114</f>
        <v>0</v>
      </c>
      <c r="I114" s="14">
        <f t="shared" ref="I114" si="49">E114*G114</f>
        <v>0</v>
      </c>
      <c r="J114" s="14">
        <f t="shared" ref="J114" si="50">H114+I114</f>
        <v>0</v>
      </c>
      <c r="K114" s="63"/>
    </row>
    <row r="115" spans="1:11" s="62" customFormat="1" ht="24">
      <c r="A115" s="12">
        <v>101</v>
      </c>
      <c r="B115" s="61" t="s">
        <v>360</v>
      </c>
      <c r="C115" s="73" t="s">
        <v>160</v>
      </c>
      <c r="D115" s="63" t="s">
        <v>25</v>
      </c>
      <c r="E115" s="64">
        <v>1</v>
      </c>
      <c r="F115" s="4"/>
      <c r="G115" s="4"/>
      <c r="H115" s="14">
        <f t="shared" ref="H115:H116" si="51">E115*F115</f>
        <v>0</v>
      </c>
      <c r="I115" s="14">
        <f t="shared" ref="I115:I116" si="52">E115*G115</f>
        <v>0</v>
      </c>
      <c r="J115" s="14">
        <f t="shared" ref="J115:J116" si="53">H115+I115</f>
        <v>0</v>
      </c>
      <c r="K115" s="63"/>
    </row>
    <row r="116" spans="1:11" s="62" customFormat="1" ht="12">
      <c r="A116" s="12">
        <v>102</v>
      </c>
      <c r="B116" s="63"/>
      <c r="C116" s="72" t="s">
        <v>161</v>
      </c>
      <c r="D116" s="63" t="s">
        <v>25</v>
      </c>
      <c r="E116" s="64">
        <v>1</v>
      </c>
      <c r="F116" s="4"/>
      <c r="G116" s="4"/>
      <c r="H116" s="14">
        <f t="shared" si="51"/>
        <v>0</v>
      </c>
      <c r="I116" s="14">
        <f t="shared" si="52"/>
        <v>0</v>
      </c>
      <c r="J116" s="14">
        <f t="shared" si="53"/>
        <v>0</v>
      </c>
      <c r="K116" s="63"/>
    </row>
    <row r="117" spans="1:11" s="62" customFormat="1" ht="24">
      <c r="A117" s="12">
        <v>103</v>
      </c>
      <c r="B117" s="61" t="s">
        <v>361</v>
      </c>
      <c r="C117" s="73" t="s">
        <v>69</v>
      </c>
      <c r="D117" s="63" t="s">
        <v>25</v>
      </c>
      <c r="E117" s="64">
        <v>1</v>
      </c>
      <c r="F117" s="4"/>
      <c r="G117" s="4"/>
      <c r="H117" s="14">
        <f t="shared" si="39"/>
        <v>0</v>
      </c>
      <c r="I117" s="14">
        <f t="shared" si="40"/>
        <v>0</v>
      </c>
      <c r="J117" s="14">
        <f t="shared" si="41"/>
        <v>0</v>
      </c>
      <c r="K117" s="63"/>
    </row>
    <row r="118" spans="1:11" s="62" customFormat="1" ht="24">
      <c r="A118" s="12">
        <v>104</v>
      </c>
      <c r="B118" s="63"/>
      <c r="C118" s="72" t="s">
        <v>70</v>
      </c>
      <c r="D118" s="63" t="s">
        <v>25</v>
      </c>
      <c r="E118" s="64">
        <v>1</v>
      </c>
      <c r="F118" s="4"/>
      <c r="G118" s="4"/>
      <c r="H118" s="14">
        <f t="shared" si="39"/>
        <v>0</v>
      </c>
      <c r="I118" s="14">
        <f t="shared" si="40"/>
        <v>0</v>
      </c>
      <c r="J118" s="14">
        <f t="shared" si="41"/>
        <v>0</v>
      </c>
      <c r="K118" s="63"/>
    </row>
    <row r="119" spans="1:11">
      <c r="A119" s="12"/>
      <c r="B119" s="58"/>
      <c r="C119" s="74"/>
      <c r="D119" s="58"/>
      <c r="E119" s="59"/>
      <c r="F119" s="4"/>
      <c r="G119" s="4"/>
      <c r="H119" s="58"/>
      <c r="I119" s="58"/>
      <c r="J119" s="58"/>
      <c r="K119" s="58"/>
    </row>
    <row r="120" spans="1:11">
      <c r="A120" s="12"/>
      <c r="B120" s="58"/>
      <c r="C120" s="74"/>
      <c r="D120" s="58"/>
      <c r="E120" s="59"/>
      <c r="F120" s="4"/>
      <c r="G120" s="4"/>
      <c r="H120" s="58"/>
      <c r="I120" s="58"/>
      <c r="J120" s="58"/>
      <c r="K120" s="58"/>
    </row>
    <row r="121" spans="1:11">
      <c r="F121" s="4"/>
      <c r="G121" s="4"/>
    </row>
    <row r="122" spans="1:11">
      <c r="F122" s="4"/>
      <c r="G122" s="4"/>
    </row>
    <row r="123" spans="1:11">
      <c r="F123" s="4"/>
      <c r="G123" s="4"/>
    </row>
    <row r="124" spans="1:11">
      <c r="F124" s="4"/>
      <c r="G124" s="4"/>
    </row>
    <row r="125" spans="1:11">
      <c r="F125" s="4"/>
      <c r="G125" s="4"/>
    </row>
    <row r="126" spans="1:11">
      <c r="F126" s="4"/>
      <c r="G126" s="4"/>
    </row>
    <row r="127" spans="1:11">
      <c r="F127" s="4"/>
      <c r="G127" s="4"/>
    </row>
    <row r="128" spans="1:11">
      <c r="F128" s="4"/>
      <c r="G128" s="4"/>
    </row>
    <row r="129" spans="6:7">
      <c r="F129" s="4"/>
      <c r="G129" s="4"/>
    </row>
    <row r="130" spans="6:7">
      <c r="F130" s="4"/>
      <c r="G130" s="4"/>
    </row>
    <row r="131" spans="6:7">
      <c r="F131" s="4"/>
      <c r="G131" s="4"/>
    </row>
    <row r="132" spans="6:7">
      <c r="F132" s="4"/>
      <c r="G132" s="4"/>
    </row>
    <row r="133" spans="6:7">
      <c r="F133" s="4"/>
      <c r="G133" s="4"/>
    </row>
    <row r="134" spans="6:7">
      <c r="F134" s="4"/>
      <c r="G134" s="4"/>
    </row>
    <row r="135" spans="6:7">
      <c r="F135" s="4"/>
      <c r="G135" s="4"/>
    </row>
    <row r="136" spans="6:7">
      <c r="F136" s="4"/>
      <c r="G136" s="4"/>
    </row>
    <row r="137" spans="6:7">
      <c r="F137" s="4"/>
      <c r="G137" s="4"/>
    </row>
    <row r="138" spans="6:7">
      <c r="F138" s="4"/>
      <c r="G138" s="4"/>
    </row>
    <row r="139" spans="6:7">
      <c r="F139" s="4"/>
      <c r="G139" s="4"/>
    </row>
    <row r="140" spans="6:7">
      <c r="F140" s="4"/>
      <c r="G140" s="4"/>
    </row>
    <row r="141" spans="6:7">
      <c r="F141" s="4"/>
      <c r="G141" s="4"/>
    </row>
    <row r="142" spans="6:7">
      <c r="F142" s="4"/>
      <c r="G142" s="4"/>
    </row>
    <row r="143" spans="6:7">
      <c r="F143" s="4"/>
      <c r="G143" s="4"/>
    </row>
    <row r="144" spans="6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  <row r="173" spans="6:7">
      <c r="F173" s="4"/>
      <c r="G173" s="4"/>
    </row>
    <row r="174" spans="6:7">
      <c r="F174" s="4"/>
      <c r="G174" s="4"/>
    </row>
    <row r="175" spans="6:7">
      <c r="F175" s="4"/>
      <c r="G175" s="4"/>
    </row>
    <row r="176" spans="6:7">
      <c r="F176" s="4"/>
      <c r="G176" s="4"/>
    </row>
    <row r="177" spans="6:7">
      <c r="F177" s="4"/>
      <c r="G177" s="4"/>
    </row>
    <row r="178" spans="6:7">
      <c r="F178" s="4"/>
      <c r="G178" s="4"/>
    </row>
    <row r="179" spans="6:7">
      <c r="F179" s="4"/>
      <c r="G179" s="4"/>
    </row>
    <row r="180" spans="6:7">
      <c r="F180" s="4"/>
      <c r="G180" s="4"/>
    </row>
    <row r="181" spans="6:7">
      <c r="F181" s="4"/>
      <c r="G181" s="4"/>
    </row>
    <row r="182" spans="6:7">
      <c r="F182" s="4"/>
      <c r="G182" s="4"/>
    </row>
    <row r="183" spans="6:7">
      <c r="F183" s="4"/>
      <c r="G183" s="4"/>
    </row>
    <row r="184" spans="6:7">
      <c r="F184" s="4"/>
      <c r="G184" s="4"/>
    </row>
    <row r="185" spans="6:7">
      <c r="F185" s="4"/>
      <c r="G185" s="4"/>
    </row>
    <row r="186" spans="6:7">
      <c r="F186" s="4"/>
      <c r="G186" s="4"/>
    </row>
    <row r="187" spans="6:7">
      <c r="F187" s="4"/>
      <c r="G187" s="4"/>
    </row>
    <row r="188" spans="6:7">
      <c r="F188" s="4"/>
      <c r="G188" s="4"/>
    </row>
    <row r="189" spans="6:7">
      <c r="F189" s="4"/>
      <c r="G189" s="4"/>
    </row>
    <row r="190" spans="6:7">
      <c r="F190" s="4"/>
      <c r="G190" s="4"/>
    </row>
    <row r="191" spans="6:7">
      <c r="F191" s="4"/>
      <c r="G191" s="4"/>
    </row>
    <row r="192" spans="6:7">
      <c r="F192" s="4"/>
      <c r="G192" s="4"/>
    </row>
    <row r="193" spans="6:7">
      <c r="F193" s="4"/>
      <c r="G193" s="4"/>
    </row>
    <row r="194" spans="6:7">
      <c r="F194" s="4"/>
      <c r="G194" s="4"/>
    </row>
    <row r="195" spans="6:7">
      <c r="F195" s="4"/>
      <c r="G195" s="4"/>
    </row>
    <row r="196" spans="6:7">
      <c r="F196" s="4"/>
      <c r="G196" s="4"/>
    </row>
    <row r="197" spans="6:7">
      <c r="F197" s="4"/>
      <c r="G197" s="4"/>
    </row>
    <row r="198" spans="6:7">
      <c r="F198" s="4"/>
      <c r="G198" s="4"/>
    </row>
    <row r="199" spans="6:7">
      <c r="F199" s="4"/>
      <c r="G199" s="4"/>
    </row>
    <row r="200" spans="6:7">
      <c r="F200" s="4"/>
      <c r="G200" s="4"/>
    </row>
    <row r="201" spans="6:7">
      <c r="F201" s="4"/>
      <c r="G201" s="4"/>
    </row>
    <row r="202" spans="6:7">
      <c r="F202" s="4"/>
      <c r="G202" s="4"/>
    </row>
    <row r="203" spans="6:7">
      <c r="F203" s="4"/>
      <c r="G203" s="4"/>
    </row>
    <row r="204" spans="6:7">
      <c r="F204" s="4"/>
      <c r="G204" s="4"/>
    </row>
    <row r="205" spans="6:7">
      <c r="F205" s="4"/>
      <c r="G205" s="4"/>
    </row>
    <row r="206" spans="6:7">
      <c r="F206" s="4"/>
      <c r="G206" s="4"/>
    </row>
    <row r="207" spans="6:7">
      <c r="F207" s="4"/>
      <c r="G207" s="4"/>
    </row>
    <row r="208" spans="6:7">
      <c r="F208" s="4"/>
      <c r="G208" s="4"/>
    </row>
    <row r="209" spans="6:7">
      <c r="F209" s="4"/>
      <c r="G209" s="4"/>
    </row>
    <row r="210" spans="6:7">
      <c r="F210" s="4"/>
      <c r="G210" s="4"/>
    </row>
    <row r="211" spans="6:7">
      <c r="F211" s="4"/>
      <c r="G211" s="4"/>
    </row>
    <row r="212" spans="6:7">
      <c r="F212" s="4"/>
      <c r="G212" s="4"/>
    </row>
    <row r="213" spans="6:7">
      <c r="F213" s="4"/>
      <c r="G213" s="4"/>
    </row>
    <row r="214" spans="6:7">
      <c r="F214" s="65"/>
      <c r="G214" s="63"/>
    </row>
    <row r="215" spans="6:7">
      <c r="F215" s="60"/>
      <c r="G215" s="58"/>
    </row>
  </sheetData>
  <sheetProtection sheet="1" objects="1" scenarios="1"/>
  <protectedRanges>
    <protectedRange sqref="F13:G123" name="Oblast1"/>
  </protectedRanges>
  <mergeCells count="4">
    <mergeCell ref="A6:A7"/>
    <mergeCell ref="B6:B7"/>
    <mergeCell ref="F6:G6"/>
    <mergeCell ref="H6:I6"/>
  </mergeCells>
  <conditionalFormatting sqref="G1:G4 F2">
    <cfRule type="cellIs" dxfId="7" priority="1" stopIfTrue="1" operator="equal">
      <formula>#REF!</formula>
    </cfRule>
    <cfRule type="cellIs" dxfId="6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5A6388-AAE9-493D-B3AE-48D07B333300}">
  <sheetPr>
    <outlinePr summaryBelow="0"/>
  </sheetPr>
  <dimension ref="A1:K211"/>
  <sheetViews>
    <sheetView showGridLines="0" view="pageBreakPreview" zoomScale="85" zoomScaleNormal="85" zoomScaleSheetLayoutView="85" workbookViewId="0">
      <selection activeCell="G20" sqref="G20"/>
    </sheetView>
  </sheetViews>
  <sheetFormatPr defaultColWidth="8.7109375" defaultRowHeight="12.75"/>
  <cols>
    <col min="1" max="1" width="5.42578125" customWidth="1"/>
    <col min="2" max="2" width="9" customWidth="1"/>
    <col min="3" max="3" width="40.7109375" style="75" customWidth="1"/>
    <col min="4" max="4" width="9.28515625" customWidth="1"/>
    <col min="5" max="5" width="11.7109375" style="23" customWidth="1"/>
    <col min="6" max="6" width="11.5703125" style="40" customWidth="1"/>
    <col min="7" max="7" width="11.28515625" bestFit="1" customWidth="1"/>
    <col min="8" max="8" width="18.7109375" customWidth="1"/>
    <col min="9" max="9" width="11.7109375" customWidth="1"/>
    <col min="10" max="10" width="18.42578125" customWidth="1"/>
    <col min="11" max="11" width="15" bestFit="1" customWidth="1"/>
  </cols>
  <sheetData>
    <row r="1" spans="1:11" ht="21.75" customHeight="1">
      <c r="A1" s="47"/>
      <c r="B1" s="48"/>
      <c r="C1" s="66" t="s">
        <v>18</v>
      </c>
      <c r="D1" s="49"/>
      <c r="E1" s="50"/>
      <c r="F1" s="44"/>
      <c r="G1" s="51"/>
      <c r="H1" s="27"/>
      <c r="I1" s="27"/>
      <c r="J1" s="27"/>
      <c r="K1" s="28"/>
    </row>
    <row r="2" spans="1:11" ht="30" customHeight="1">
      <c r="A2" s="53" t="s">
        <v>4</v>
      </c>
      <c r="B2" s="42" t="s">
        <v>393</v>
      </c>
      <c r="C2" s="67"/>
      <c r="D2" s="43"/>
      <c r="E2" s="43"/>
      <c r="F2" s="54"/>
      <c r="G2" s="54"/>
      <c r="H2" s="27"/>
      <c r="I2" s="27"/>
      <c r="J2" s="27"/>
      <c r="K2" s="28"/>
    </row>
    <row r="3" spans="1:11" ht="21.75" customHeight="1">
      <c r="A3" s="53" t="s">
        <v>5</v>
      </c>
      <c r="B3" s="42"/>
      <c r="C3" s="68"/>
      <c r="D3" s="43"/>
      <c r="E3" s="43"/>
      <c r="F3" s="44"/>
      <c r="G3" s="45"/>
      <c r="H3" s="27"/>
      <c r="I3" s="27"/>
      <c r="J3" s="27"/>
      <c r="K3" s="28"/>
    </row>
    <row r="4" spans="1:11" ht="21.75" customHeight="1">
      <c r="A4" s="53" t="s">
        <v>6</v>
      </c>
      <c r="B4" s="46"/>
      <c r="C4" s="67"/>
      <c r="D4" s="43"/>
      <c r="E4" s="43"/>
      <c r="F4" s="44"/>
      <c r="G4" s="45"/>
      <c r="H4" s="27"/>
      <c r="I4" s="27"/>
      <c r="J4" s="27"/>
      <c r="K4" s="28"/>
    </row>
    <row r="5" spans="1:1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ht="11.65" customHeight="1" thickBot="1">
      <c r="A6" s="108" t="s">
        <v>7</v>
      </c>
      <c r="B6" s="108" t="s">
        <v>8</v>
      </c>
      <c r="C6" s="16" t="s">
        <v>9</v>
      </c>
      <c r="D6" s="29"/>
      <c r="E6" s="29"/>
      <c r="F6" s="106" t="s">
        <v>11</v>
      </c>
      <c r="G6" s="107"/>
      <c r="H6" s="106" t="s">
        <v>14</v>
      </c>
      <c r="I6" s="107"/>
      <c r="J6" s="52" t="s">
        <v>1</v>
      </c>
      <c r="K6" s="29"/>
    </row>
    <row r="7" spans="1:11" ht="34.5" customHeight="1">
      <c r="A7" s="109"/>
      <c r="B7" s="109"/>
      <c r="C7" s="17"/>
      <c r="D7" s="29" t="s">
        <v>0</v>
      </c>
      <c r="E7" s="30" t="s">
        <v>10</v>
      </c>
      <c r="F7" s="31" t="s">
        <v>12</v>
      </c>
      <c r="G7" s="31" t="s">
        <v>13</v>
      </c>
      <c r="H7" s="31" t="s">
        <v>12</v>
      </c>
      <c r="I7" s="31" t="s">
        <v>13</v>
      </c>
      <c r="J7" s="32" t="s">
        <v>15</v>
      </c>
      <c r="K7" s="30" t="s">
        <v>16</v>
      </c>
    </row>
    <row r="8" spans="1:1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6" customFormat="1" ht="29.65" customHeight="1">
      <c r="A9" s="26"/>
      <c r="B9" s="18"/>
      <c r="C9" s="69" t="s">
        <v>406</v>
      </c>
      <c r="D9" s="33"/>
      <c r="E9" s="21"/>
      <c r="F9" s="8"/>
      <c r="G9" s="34"/>
      <c r="H9" s="34"/>
      <c r="I9" s="34"/>
      <c r="J9" s="35">
        <f>J11+J18</f>
        <v>0</v>
      </c>
      <c r="K9" s="28"/>
    </row>
    <row r="10" spans="1:11" s="38" customFormat="1" ht="16.899999999999999" customHeight="1">
      <c r="A10" s="26"/>
      <c r="B10" s="37"/>
      <c r="C10" s="70"/>
      <c r="D10" s="19"/>
      <c r="E10" s="22"/>
      <c r="F10" s="9"/>
      <c r="G10" s="24"/>
      <c r="H10" s="25"/>
      <c r="I10" s="24"/>
      <c r="J10" s="20"/>
      <c r="K10" s="25"/>
    </row>
    <row r="11" spans="1:11" ht="15.75">
      <c r="A11" s="12">
        <v>1</v>
      </c>
      <c r="B11" s="39" t="s">
        <v>362</v>
      </c>
      <c r="C11" s="71" t="s">
        <v>407</v>
      </c>
      <c r="D11" s="10"/>
      <c r="E11" s="13"/>
      <c r="F11" s="4"/>
      <c r="G11" s="14"/>
      <c r="H11" s="14"/>
      <c r="I11" s="14"/>
      <c r="J11" s="41">
        <f>SUM(J13:J15)</f>
        <v>0</v>
      </c>
      <c r="K11" s="15"/>
    </row>
    <row r="12" spans="1:11">
      <c r="A12" s="12">
        <v>2</v>
      </c>
      <c r="B12" s="39"/>
      <c r="C12" s="11"/>
      <c r="D12" s="10"/>
      <c r="E12" s="13"/>
      <c r="F12" s="4"/>
      <c r="G12" s="14"/>
      <c r="H12" s="14"/>
      <c r="I12" s="14"/>
      <c r="J12" s="14"/>
      <c r="K12" s="15"/>
    </row>
    <row r="13" spans="1:11" s="81" customFormat="1" ht="60">
      <c r="A13" s="12">
        <v>3</v>
      </c>
      <c r="B13" s="61" t="s">
        <v>363</v>
      </c>
      <c r="C13" s="56" t="s">
        <v>423</v>
      </c>
      <c r="D13" s="61" t="s">
        <v>133</v>
      </c>
      <c r="E13" s="78">
        <v>5</v>
      </c>
      <c r="F13" s="4"/>
      <c r="G13" s="14"/>
      <c r="H13" s="14">
        <f t="shared" ref="H13:H15" si="0">E13*F13</f>
        <v>0</v>
      </c>
      <c r="I13" s="14">
        <f t="shared" ref="I13:I15" si="1">E13*G13</f>
        <v>0</v>
      </c>
      <c r="J13" s="14">
        <f t="shared" ref="J13:J15" si="2">H13+I13</f>
        <v>0</v>
      </c>
      <c r="K13" s="80"/>
    </row>
    <row r="14" spans="1:11" s="81" customFormat="1" ht="21.6" customHeight="1">
      <c r="A14" s="12">
        <v>4</v>
      </c>
      <c r="B14" s="61" t="s">
        <v>425</v>
      </c>
      <c r="C14" s="61" t="s">
        <v>426</v>
      </c>
      <c r="D14" s="61" t="s">
        <v>133</v>
      </c>
      <c r="E14" s="78">
        <v>5</v>
      </c>
      <c r="F14" s="4"/>
      <c r="G14" s="4"/>
      <c r="H14" s="14">
        <f t="shared" si="0"/>
        <v>0</v>
      </c>
      <c r="I14" s="14">
        <f t="shared" si="1"/>
        <v>0</v>
      </c>
      <c r="J14" s="14">
        <f t="shared" si="2"/>
        <v>0</v>
      </c>
      <c r="K14" s="80"/>
    </row>
    <row r="15" spans="1:11" s="62" customFormat="1" ht="24">
      <c r="A15" s="12">
        <v>5</v>
      </c>
      <c r="B15" s="63" t="s">
        <v>196</v>
      </c>
      <c r="C15" s="73" t="s">
        <v>195</v>
      </c>
      <c r="D15" s="63" t="s">
        <v>37</v>
      </c>
      <c r="E15" s="64">
        <v>6</v>
      </c>
      <c r="F15" s="4"/>
      <c r="G15" s="4"/>
      <c r="H15" s="14">
        <f t="shared" si="0"/>
        <v>0</v>
      </c>
      <c r="I15" s="14">
        <f t="shared" si="1"/>
        <v>0</v>
      </c>
      <c r="J15" s="14">
        <f t="shared" si="2"/>
        <v>0</v>
      </c>
      <c r="K15" s="63"/>
    </row>
    <row r="16" spans="1:11" s="62" customFormat="1" ht="24">
      <c r="A16" s="12">
        <v>6</v>
      </c>
      <c r="B16" s="63"/>
      <c r="C16" s="72" t="s">
        <v>443</v>
      </c>
      <c r="D16" s="63"/>
      <c r="E16" s="64"/>
      <c r="F16" s="4"/>
      <c r="G16" s="4"/>
      <c r="H16" s="14"/>
      <c r="I16" s="14"/>
      <c r="J16" s="14"/>
      <c r="K16" s="63"/>
    </row>
    <row r="17" spans="1:11" s="62" customFormat="1" ht="12">
      <c r="A17" s="12">
        <v>7</v>
      </c>
      <c r="B17" s="63"/>
      <c r="C17" s="72"/>
      <c r="D17" s="63"/>
      <c r="E17" s="64"/>
      <c r="F17" s="4"/>
      <c r="G17" s="4"/>
      <c r="H17" s="63"/>
      <c r="I17" s="63"/>
      <c r="J17" s="63"/>
      <c r="K17" s="63"/>
    </row>
    <row r="18" spans="1:11" ht="31.5">
      <c r="A18" s="12">
        <v>8</v>
      </c>
      <c r="B18" s="39" t="s">
        <v>414</v>
      </c>
      <c r="C18" s="71" t="s">
        <v>418</v>
      </c>
      <c r="D18" s="10"/>
      <c r="E18" s="13"/>
      <c r="F18" s="4"/>
      <c r="G18" s="4"/>
      <c r="H18" s="14"/>
      <c r="I18" s="14"/>
      <c r="J18" s="41">
        <f>SUM(J20:J41)</f>
        <v>0</v>
      </c>
      <c r="K18" s="57"/>
    </row>
    <row r="19" spans="1:11" s="62" customFormat="1" ht="12">
      <c r="A19" s="12">
        <v>9</v>
      </c>
      <c r="B19" s="63"/>
      <c r="C19" s="72"/>
      <c r="D19" s="63"/>
      <c r="E19" s="64"/>
      <c r="F19" s="4"/>
      <c r="G19" s="4"/>
      <c r="H19" s="63"/>
      <c r="I19" s="63"/>
      <c r="J19" s="63"/>
      <c r="K19" s="63"/>
    </row>
    <row r="20" spans="1:11" s="62" customFormat="1" ht="24">
      <c r="A20" s="12">
        <v>10</v>
      </c>
      <c r="B20" s="61" t="s">
        <v>364</v>
      </c>
      <c r="C20" s="73" t="s">
        <v>421</v>
      </c>
      <c r="D20" s="63" t="s">
        <v>52</v>
      </c>
      <c r="E20" s="64">
        <v>100</v>
      </c>
      <c r="F20" s="4"/>
      <c r="G20" s="4"/>
      <c r="H20" s="14">
        <f t="shared" ref="H20:H40" si="3">E20*F20</f>
        <v>0</v>
      </c>
      <c r="I20" s="14">
        <f t="shared" ref="I20:I40" si="4">E20*G20</f>
        <v>0</v>
      </c>
      <c r="J20" s="14">
        <f t="shared" ref="J20:J40" si="5">H20+I20</f>
        <v>0</v>
      </c>
      <c r="K20" s="63"/>
    </row>
    <row r="21" spans="1:11" s="62" customFormat="1" ht="12">
      <c r="A21" s="12">
        <v>11</v>
      </c>
      <c r="B21" s="63"/>
      <c r="C21" s="72" t="s">
        <v>57</v>
      </c>
      <c r="D21" s="63" t="s">
        <v>52</v>
      </c>
      <c r="E21" s="64">
        <v>100</v>
      </c>
      <c r="F21" s="4"/>
      <c r="G21" s="4"/>
      <c r="H21" s="14">
        <f t="shared" si="3"/>
        <v>0</v>
      </c>
      <c r="I21" s="14">
        <f t="shared" si="4"/>
        <v>0</v>
      </c>
      <c r="J21" s="14">
        <f t="shared" si="5"/>
        <v>0</v>
      </c>
      <c r="K21" s="63"/>
    </row>
    <row r="22" spans="1:11" s="62" customFormat="1" ht="24">
      <c r="A22" s="12">
        <v>12</v>
      </c>
      <c r="B22" s="61" t="s">
        <v>365</v>
      </c>
      <c r="C22" s="73" t="s">
        <v>419</v>
      </c>
      <c r="D22" s="63" t="s">
        <v>133</v>
      </c>
      <c r="E22" s="64">
        <v>1</v>
      </c>
      <c r="F22" s="4"/>
      <c r="G22" s="4"/>
      <c r="H22" s="14">
        <f t="shared" si="3"/>
        <v>0</v>
      </c>
      <c r="I22" s="14">
        <f t="shared" si="4"/>
        <v>0</v>
      </c>
      <c r="J22" s="14">
        <f t="shared" si="5"/>
        <v>0</v>
      </c>
      <c r="K22" s="63"/>
    </row>
    <row r="23" spans="1:11" s="62" customFormat="1" ht="12">
      <c r="A23" s="12">
        <v>13</v>
      </c>
      <c r="B23" s="63"/>
      <c r="C23" s="72" t="s">
        <v>420</v>
      </c>
      <c r="D23" s="63" t="s">
        <v>20</v>
      </c>
      <c r="E23" s="64">
        <v>1</v>
      </c>
      <c r="F23" s="4"/>
      <c r="G23" s="4"/>
      <c r="H23" s="14">
        <f t="shared" ref="H23" si="6">E23*F23</f>
        <v>0</v>
      </c>
      <c r="I23" s="14">
        <f t="shared" ref="I23" si="7">E23*G23</f>
        <v>0</v>
      </c>
      <c r="J23" s="14">
        <f t="shared" ref="J23" si="8">H23+I23</f>
        <v>0</v>
      </c>
      <c r="K23" s="63"/>
    </row>
    <row r="24" spans="1:11" s="62" customFormat="1" ht="24">
      <c r="A24" s="12">
        <v>14</v>
      </c>
      <c r="B24" s="63"/>
      <c r="C24" s="72" t="s">
        <v>424</v>
      </c>
      <c r="D24" s="63" t="s">
        <v>133</v>
      </c>
      <c r="E24" s="64">
        <v>2</v>
      </c>
      <c r="F24" s="4"/>
      <c r="G24" s="4"/>
      <c r="H24" s="14">
        <f t="shared" ref="H24" si="9">E24*F24</f>
        <v>0</v>
      </c>
      <c r="I24" s="14">
        <f t="shared" ref="I24" si="10">E24*G24</f>
        <v>0</v>
      </c>
      <c r="J24" s="14">
        <f t="shared" ref="J24" si="11">H24+I24</f>
        <v>0</v>
      </c>
      <c r="K24" s="63"/>
    </row>
    <row r="25" spans="1:11" s="62" customFormat="1" ht="24">
      <c r="A25" s="12">
        <v>15</v>
      </c>
      <c r="B25" s="61" t="s">
        <v>366</v>
      </c>
      <c r="C25" s="73" t="s">
        <v>48</v>
      </c>
      <c r="D25" s="63" t="s">
        <v>20</v>
      </c>
      <c r="E25" s="64">
        <v>1</v>
      </c>
      <c r="F25" s="4"/>
      <c r="G25" s="4"/>
      <c r="H25" s="14">
        <f t="shared" si="3"/>
        <v>0</v>
      </c>
      <c r="I25" s="14">
        <f t="shared" si="4"/>
        <v>0</v>
      </c>
      <c r="J25" s="14">
        <f t="shared" si="5"/>
        <v>0</v>
      </c>
      <c r="K25" s="63"/>
    </row>
    <row r="26" spans="1:11" s="62" customFormat="1" ht="12">
      <c r="A26" s="12">
        <v>16</v>
      </c>
      <c r="B26" s="63"/>
      <c r="C26" s="72" t="s">
        <v>13</v>
      </c>
      <c r="D26" s="63" t="s">
        <v>20</v>
      </c>
      <c r="E26" s="64">
        <v>1</v>
      </c>
      <c r="F26" s="4"/>
      <c r="G26" s="4"/>
      <c r="H26" s="14">
        <f t="shared" si="3"/>
        <v>0</v>
      </c>
      <c r="I26" s="14">
        <f t="shared" si="4"/>
        <v>0</v>
      </c>
      <c r="J26" s="14">
        <f t="shared" si="5"/>
        <v>0</v>
      </c>
      <c r="K26" s="63"/>
    </row>
    <row r="27" spans="1:11" s="62" customFormat="1" ht="24">
      <c r="A27" s="12">
        <v>17</v>
      </c>
      <c r="B27" s="61" t="s">
        <v>367</v>
      </c>
      <c r="C27" s="73" t="s">
        <v>93</v>
      </c>
      <c r="D27" s="63" t="s">
        <v>52</v>
      </c>
      <c r="E27" s="64">
        <v>80</v>
      </c>
      <c r="F27" s="4"/>
      <c r="G27" s="4"/>
      <c r="H27" s="14">
        <f t="shared" si="3"/>
        <v>0</v>
      </c>
      <c r="I27" s="14">
        <f t="shared" si="4"/>
        <v>0</v>
      </c>
      <c r="J27" s="14">
        <f t="shared" si="5"/>
        <v>0</v>
      </c>
      <c r="K27" s="63"/>
    </row>
    <row r="28" spans="1:11" s="62" customFormat="1" ht="12">
      <c r="A28" s="12">
        <v>18</v>
      </c>
      <c r="B28" s="63"/>
      <c r="C28" s="72" t="s">
        <v>61</v>
      </c>
      <c r="D28" s="63" t="s">
        <v>52</v>
      </c>
      <c r="E28" s="64">
        <v>80</v>
      </c>
      <c r="F28" s="4"/>
      <c r="G28" s="4"/>
      <c r="H28" s="14">
        <f t="shared" si="3"/>
        <v>0</v>
      </c>
      <c r="I28" s="14">
        <f t="shared" si="4"/>
        <v>0</v>
      </c>
      <c r="J28" s="14">
        <f t="shared" si="5"/>
        <v>0</v>
      </c>
      <c r="K28" s="63"/>
    </row>
    <row r="29" spans="1:11" s="62" customFormat="1" ht="24">
      <c r="A29" s="12">
        <v>19</v>
      </c>
      <c r="B29" s="61" t="s">
        <v>368</v>
      </c>
      <c r="C29" s="73" t="s">
        <v>214</v>
      </c>
      <c r="D29" s="63" t="s">
        <v>25</v>
      </c>
      <c r="E29" s="64">
        <v>1</v>
      </c>
      <c r="F29" s="4"/>
      <c r="G29" s="4"/>
      <c r="H29" s="14">
        <f t="shared" si="3"/>
        <v>0</v>
      </c>
      <c r="I29" s="14">
        <f t="shared" si="4"/>
        <v>0</v>
      </c>
      <c r="J29" s="14">
        <f t="shared" si="5"/>
        <v>0</v>
      </c>
      <c r="K29" s="63"/>
    </row>
    <row r="30" spans="1:11" s="62" customFormat="1" ht="12">
      <c r="A30" s="12">
        <v>20</v>
      </c>
      <c r="B30" s="63"/>
      <c r="C30" s="72" t="s">
        <v>64</v>
      </c>
      <c r="D30" s="63" t="s">
        <v>25</v>
      </c>
      <c r="E30" s="64">
        <v>1</v>
      </c>
      <c r="F30" s="4"/>
      <c r="G30" s="4"/>
      <c r="H30" s="14">
        <f t="shared" si="3"/>
        <v>0</v>
      </c>
      <c r="I30" s="14">
        <f t="shared" si="4"/>
        <v>0</v>
      </c>
      <c r="J30" s="14">
        <f t="shared" si="5"/>
        <v>0</v>
      </c>
      <c r="K30" s="63"/>
    </row>
    <row r="31" spans="1:11" s="62" customFormat="1" ht="24">
      <c r="A31" s="12">
        <v>21</v>
      </c>
      <c r="B31" s="61" t="s">
        <v>369</v>
      </c>
      <c r="C31" s="73" t="s">
        <v>122</v>
      </c>
      <c r="D31" s="63" t="s">
        <v>52</v>
      </c>
      <c r="E31" s="64">
        <v>10</v>
      </c>
      <c r="F31" s="4"/>
      <c r="G31" s="4"/>
      <c r="H31" s="14">
        <f t="shared" si="3"/>
        <v>0</v>
      </c>
      <c r="I31" s="14">
        <f t="shared" si="4"/>
        <v>0</v>
      </c>
      <c r="J31" s="14">
        <f t="shared" si="5"/>
        <v>0</v>
      </c>
      <c r="K31" s="63"/>
    </row>
    <row r="32" spans="1:11" s="62" customFormat="1" ht="24">
      <c r="A32" s="12">
        <v>22</v>
      </c>
      <c r="B32" s="63"/>
      <c r="C32" s="72" t="s">
        <v>123</v>
      </c>
      <c r="D32" s="63" t="s">
        <v>52</v>
      </c>
      <c r="E32" s="64">
        <v>10</v>
      </c>
      <c r="F32" s="4"/>
      <c r="G32" s="4"/>
      <c r="H32" s="14">
        <f t="shared" si="3"/>
        <v>0</v>
      </c>
      <c r="I32" s="14">
        <f t="shared" si="4"/>
        <v>0</v>
      </c>
      <c r="J32" s="14">
        <f t="shared" si="5"/>
        <v>0</v>
      </c>
      <c r="K32" s="63"/>
    </row>
    <row r="33" spans="1:11" s="62" customFormat="1" ht="24">
      <c r="A33" s="12">
        <v>23</v>
      </c>
      <c r="B33" s="61" t="s">
        <v>415</v>
      </c>
      <c r="C33" s="73" t="s">
        <v>40</v>
      </c>
      <c r="D33" s="63" t="s">
        <v>25</v>
      </c>
      <c r="E33" s="64">
        <v>1</v>
      </c>
      <c r="F33" s="4"/>
      <c r="G33" s="4"/>
      <c r="H33" s="14">
        <f t="shared" si="3"/>
        <v>0</v>
      </c>
      <c r="I33" s="14">
        <f t="shared" si="4"/>
        <v>0</v>
      </c>
      <c r="J33" s="14">
        <f t="shared" si="5"/>
        <v>0</v>
      </c>
      <c r="K33" s="63"/>
    </row>
    <row r="34" spans="1:11" s="62" customFormat="1" ht="12">
      <c r="A34" s="12">
        <v>24</v>
      </c>
      <c r="B34" s="63"/>
      <c r="C34" s="72" t="s">
        <v>13</v>
      </c>
      <c r="D34" s="63" t="s">
        <v>25</v>
      </c>
      <c r="E34" s="64">
        <v>1</v>
      </c>
      <c r="F34" s="4"/>
      <c r="G34" s="4"/>
      <c r="H34" s="14">
        <f t="shared" si="3"/>
        <v>0</v>
      </c>
      <c r="I34" s="14">
        <f t="shared" si="4"/>
        <v>0</v>
      </c>
      <c r="J34" s="14">
        <f t="shared" si="5"/>
        <v>0</v>
      </c>
      <c r="K34" s="63"/>
    </row>
    <row r="35" spans="1:11" s="62" customFormat="1" ht="12">
      <c r="A35" s="12">
        <v>25</v>
      </c>
      <c r="B35" s="63"/>
      <c r="C35" s="72" t="s">
        <v>67</v>
      </c>
      <c r="D35" s="63" t="s">
        <v>37</v>
      </c>
      <c r="E35" s="64">
        <v>3</v>
      </c>
      <c r="F35" s="4"/>
      <c r="G35" s="4"/>
      <c r="H35" s="14">
        <f t="shared" si="3"/>
        <v>0</v>
      </c>
      <c r="I35" s="14">
        <f t="shared" si="4"/>
        <v>0</v>
      </c>
      <c r="J35" s="14">
        <f t="shared" si="5"/>
        <v>0</v>
      </c>
      <c r="K35" s="63"/>
    </row>
    <row r="36" spans="1:11" s="62" customFormat="1" ht="12">
      <c r="A36" s="12">
        <v>26</v>
      </c>
      <c r="B36" s="63"/>
      <c r="C36" s="72" t="s">
        <v>218</v>
      </c>
      <c r="D36" s="63" t="s">
        <v>37</v>
      </c>
      <c r="E36" s="64">
        <v>3</v>
      </c>
      <c r="F36" s="4"/>
      <c r="G36" s="4"/>
      <c r="H36" s="14">
        <f t="shared" si="3"/>
        <v>0</v>
      </c>
      <c r="I36" s="14">
        <f t="shared" si="4"/>
        <v>0</v>
      </c>
      <c r="J36" s="14">
        <f t="shared" si="5"/>
        <v>0</v>
      </c>
      <c r="K36" s="63"/>
    </row>
    <row r="37" spans="1:11" s="62" customFormat="1" ht="24">
      <c r="A37" s="12">
        <v>27</v>
      </c>
      <c r="B37" s="61" t="s">
        <v>416</v>
      </c>
      <c r="C37" s="73" t="s">
        <v>160</v>
      </c>
      <c r="D37" s="63" t="s">
        <v>25</v>
      </c>
      <c r="E37" s="64">
        <v>1</v>
      </c>
      <c r="F37" s="4"/>
      <c r="G37" s="4"/>
      <c r="H37" s="14">
        <f t="shared" si="3"/>
        <v>0</v>
      </c>
      <c r="I37" s="14">
        <f t="shared" si="4"/>
        <v>0</v>
      </c>
      <c r="J37" s="14">
        <f t="shared" si="5"/>
        <v>0</v>
      </c>
      <c r="K37" s="63"/>
    </row>
    <row r="38" spans="1:11" s="62" customFormat="1" ht="12">
      <c r="A38" s="12">
        <v>28</v>
      </c>
      <c r="B38" s="63"/>
      <c r="C38" s="72" t="s">
        <v>161</v>
      </c>
      <c r="D38" s="63" t="s">
        <v>25</v>
      </c>
      <c r="E38" s="64">
        <v>1</v>
      </c>
      <c r="F38" s="4"/>
      <c r="G38" s="4"/>
      <c r="H38" s="14">
        <f t="shared" si="3"/>
        <v>0</v>
      </c>
      <c r="I38" s="14">
        <f t="shared" si="4"/>
        <v>0</v>
      </c>
      <c r="J38" s="14">
        <f t="shared" si="5"/>
        <v>0</v>
      </c>
      <c r="K38" s="63"/>
    </row>
    <row r="39" spans="1:11" s="62" customFormat="1" ht="24">
      <c r="A39" s="12">
        <v>29</v>
      </c>
      <c r="B39" s="61" t="s">
        <v>417</v>
      </c>
      <c r="C39" s="73" t="s">
        <v>69</v>
      </c>
      <c r="D39" s="63" t="s">
        <v>25</v>
      </c>
      <c r="E39" s="64">
        <v>1</v>
      </c>
      <c r="F39" s="4"/>
      <c r="G39" s="4"/>
      <c r="H39" s="14">
        <f t="shared" si="3"/>
        <v>0</v>
      </c>
      <c r="I39" s="14">
        <f t="shared" si="4"/>
        <v>0</v>
      </c>
      <c r="J39" s="14">
        <f t="shared" si="5"/>
        <v>0</v>
      </c>
      <c r="K39" s="63"/>
    </row>
    <row r="40" spans="1:11" s="62" customFormat="1" ht="24">
      <c r="A40" s="12">
        <v>30</v>
      </c>
      <c r="B40" s="63"/>
      <c r="C40" s="72" t="s">
        <v>70</v>
      </c>
      <c r="D40" s="63" t="s">
        <v>25</v>
      </c>
      <c r="E40" s="64">
        <v>1</v>
      </c>
      <c r="F40" s="4"/>
      <c r="G40" s="4"/>
      <c r="H40" s="14">
        <f t="shared" si="3"/>
        <v>0</v>
      </c>
      <c r="I40" s="14">
        <f t="shared" si="4"/>
        <v>0</v>
      </c>
      <c r="J40" s="14">
        <f t="shared" si="5"/>
        <v>0</v>
      </c>
      <c r="K40" s="63"/>
    </row>
    <row r="41" spans="1:11">
      <c r="A41" s="12"/>
      <c r="B41" s="58"/>
      <c r="C41" s="74"/>
      <c r="D41" s="58"/>
      <c r="E41" s="59"/>
      <c r="F41" s="4"/>
      <c r="G41" s="4"/>
      <c r="H41" s="58"/>
      <c r="I41" s="58"/>
      <c r="J41" s="58"/>
      <c r="K41" s="58"/>
    </row>
    <row r="42" spans="1:11">
      <c r="A42" s="12"/>
      <c r="B42" s="58"/>
      <c r="C42" s="74"/>
      <c r="D42" s="58"/>
      <c r="E42" s="59"/>
      <c r="F42" s="4"/>
      <c r="G42" s="4"/>
      <c r="H42" s="58"/>
      <c r="I42" s="58"/>
      <c r="J42" s="58"/>
      <c r="K42" s="58"/>
    </row>
    <row r="43" spans="1:11">
      <c r="F43" s="4"/>
      <c r="G43" s="4"/>
    </row>
    <row r="44" spans="1:11">
      <c r="F44" s="4"/>
      <c r="G44" s="4"/>
    </row>
    <row r="45" spans="1:11">
      <c r="F45" s="4"/>
      <c r="G45" s="4"/>
    </row>
    <row r="46" spans="1:11">
      <c r="F46" s="4"/>
      <c r="G46" s="4"/>
    </row>
    <row r="47" spans="1:11">
      <c r="F47" s="4"/>
      <c r="G47" s="4"/>
    </row>
    <row r="48" spans="1:11">
      <c r="F48" s="4"/>
      <c r="G48" s="4"/>
    </row>
    <row r="49" spans="6:7">
      <c r="F49" s="4"/>
      <c r="G49" s="4"/>
    </row>
    <row r="50" spans="6:7">
      <c r="F50" s="4"/>
      <c r="G50" s="4"/>
    </row>
    <row r="51" spans="6:7">
      <c r="F51" s="4"/>
      <c r="G51" s="4"/>
    </row>
    <row r="52" spans="6:7">
      <c r="F52" s="4"/>
      <c r="G52" s="4"/>
    </row>
    <row r="53" spans="6:7">
      <c r="F53" s="4"/>
      <c r="G53" s="4"/>
    </row>
    <row r="54" spans="6:7">
      <c r="F54" s="4"/>
      <c r="G54" s="4"/>
    </row>
    <row r="55" spans="6:7">
      <c r="F55" s="4"/>
      <c r="G55" s="4"/>
    </row>
    <row r="56" spans="6:7">
      <c r="F56" s="4"/>
      <c r="G56" s="4"/>
    </row>
    <row r="57" spans="6:7">
      <c r="F57" s="4"/>
      <c r="G57" s="4"/>
    </row>
    <row r="58" spans="6:7">
      <c r="F58" s="4"/>
      <c r="G58" s="4"/>
    </row>
    <row r="59" spans="6:7">
      <c r="F59" s="4"/>
      <c r="G59" s="4"/>
    </row>
    <row r="60" spans="6:7">
      <c r="F60" s="4"/>
      <c r="G60" s="4"/>
    </row>
    <row r="61" spans="6:7">
      <c r="F61" s="4"/>
      <c r="G61" s="4"/>
    </row>
    <row r="62" spans="6:7">
      <c r="F62" s="4"/>
      <c r="G62" s="4"/>
    </row>
    <row r="63" spans="6:7">
      <c r="F63" s="4"/>
      <c r="G63" s="4"/>
    </row>
    <row r="64" spans="6:7">
      <c r="F64" s="4"/>
      <c r="G64" s="4"/>
    </row>
    <row r="65" spans="6:7">
      <c r="F65" s="4"/>
      <c r="G65" s="4"/>
    </row>
    <row r="66" spans="6:7">
      <c r="F66" s="4"/>
      <c r="G66" s="4"/>
    </row>
    <row r="67" spans="6:7">
      <c r="F67" s="4"/>
      <c r="G67" s="4"/>
    </row>
    <row r="68" spans="6:7">
      <c r="F68" s="4"/>
      <c r="G68" s="4"/>
    </row>
    <row r="69" spans="6:7">
      <c r="F69" s="4"/>
      <c r="G69" s="4"/>
    </row>
    <row r="70" spans="6:7">
      <c r="F70" s="4"/>
      <c r="G70" s="4"/>
    </row>
    <row r="71" spans="6:7">
      <c r="F71" s="4"/>
      <c r="G71" s="4"/>
    </row>
    <row r="72" spans="6:7">
      <c r="F72" s="4"/>
      <c r="G72" s="4"/>
    </row>
    <row r="73" spans="6:7">
      <c r="F73" s="4"/>
      <c r="G73" s="4"/>
    </row>
    <row r="74" spans="6:7">
      <c r="F74" s="4"/>
      <c r="G74" s="4"/>
    </row>
    <row r="75" spans="6:7">
      <c r="F75" s="4"/>
      <c r="G75" s="4"/>
    </row>
    <row r="76" spans="6:7">
      <c r="F76" s="4"/>
      <c r="G76" s="4"/>
    </row>
    <row r="77" spans="6:7">
      <c r="F77" s="4"/>
      <c r="G77" s="4"/>
    </row>
    <row r="78" spans="6:7">
      <c r="F78" s="4"/>
      <c r="G78" s="4"/>
    </row>
    <row r="79" spans="6:7">
      <c r="F79" s="4"/>
      <c r="G79" s="4"/>
    </row>
    <row r="80" spans="6:7">
      <c r="F80" s="4"/>
      <c r="G80" s="4"/>
    </row>
    <row r="81" spans="6:7">
      <c r="F81" s="4"/>
      <c r="G81" s="4"/>
    </row>
    <row r="82" spans="6:7">
      <c r="F82" s="4"/>
      <c r="G82" s="4"/>
    </row>
    <row r="83" spans="6:7">
      <c r="F83" s="4"/>
      <c r="G83" s="4"/>
    </row>
    <row r="84" spans="6:7">
      <c r="F84" s="4"/>
      <c r="G84" s="4"/>
    </row>
    <row r="85" spans="6:7">
      <c r="F85" s="4"/>
      <c r="G85" s="4"/>
    </row>
    <row r="86" spans="6:7">
      <c r="F86" s="4"/>
      <c r="G86" s="4"/>
    </row>
    <row r="87" spans="6:7">
      <c r="F87" s="4"/>
      <c r="G87" s="4"/>
    </row>
    <row r="88" spans="6:7">
      <c r="F88" s="4"/>
      <c r="G88" s="4"/>
    </row>
    <row r="89" spans="6:7">
      <c r="F89" s="4"/>
      <c r="G89" s="4"/>
    </row>
    <row r="90" spans="6:7">
      <c r="F90" s="4"/>
      <c r="G90" s="4"/>
    </row>
    <row r="91" spans="6:7">
      <c r="F91" s="4"/>
      <c r="G91" s="4"/>
    </row>
    <row r="92" spans="6:7">
      <c r="F92" s="4"/>
      <c r="G92" s="4"/>
    </row>
    <row r="93" spans="6:7">
      <c r="F93" s="4"/>
      <c r="G93" s="4"/>
    </row>
    <row r="94" spans="6:7">
      <c r="F94" s="4"/>
      <c r="G94" s="4"/>
    </row>
    <row r="95" spans="6:7">
      <c r="F95" s="4"/>
      <c r="G95" s="4"/>
    </row>
    <row r="96" spans="6:7">
      <c r="F96" s="4"/>
      <c r="G96" s="4"/>
    </row>
    <row r="97" spans="6:7">
      <c r="F97" s="4"/>
      <c r="G97" s="4"/>
    </row>
    <row r="98" spans="6:7">
      <c r="F98" s="4"/>
      <c r="G98" s="4"/>
    </row>
    <row r="99" spans="6:7">
      <c r="F99" s="4"/>
      <c r="G99" s="4"/>
    </row>
    <row r="100" spans="6:7">
      <c r="F100" s="4"/>
      <c r="G100" s="4"/>
    </row>
    <row r="101" spans="6:7">
      <c r="F101" s="4"/>
      <c r="G101" s="4"/>
    </row>
    <row r="102" spans="6:7">
      <c r="F102" s="4"/>
      <c r="G102" s="4"/>
    </row>
    <row r="103" spans="6:7">
      <c r="F103" s="4"/>
      <c r="G103" s="4"/>
    </row>
    <row r="104" spans="6:7">
      <c r="F104" s="4"/>
      <c r="G104" s="4"/>
    </row>
    <row r="105" spans="6:7">
      <c r="F105" s="4"/>
      <c r="G105" s="4"/>
    </row>
    <row r="106" spans="6:7">
      <c r="F106" s="4"/>
      <c r="G106" s="4"/>
    </row>
    <row r="107" spans="6:7">
      <c r="F107" s="4"/>
      <c r="G107" s="4"/>
    </row>
    <row r="108" spans="6:7">
      <c r="F108" s="4"/>
      <c r="G108" s="4"/>
    </row>
    <row r="109" spans="6:7">
      <c r="F109" s="4"/>
      <c r="G109" s="4"/>
    </row>
    <row r="110" spans="6:7">
      <c r="F110" s="4"/>
      <c r="G110" s="4"/>
    </row>
    <row r="111" spans="6:7">
      <c r="F111" s="4"/>
      <c r="G111" s="4"/>
    </row>
    <row r="112" spans="6:7">
      <c r="F112" s="4"/>
      <c r="G112" s="4"/>
    </row>
    <row r="113" spans="6:7">
      <c r="F113" s="4"/>
      <c r="G113" s="4"/>
    </row>
    <row r="114" spans="6:7">
      <c r="F114" s="4"/>
      <c r="G114" s="4"/>
    </row>
    <row r="115" spans="6:7">
      <c r="F115" s="4"/>
      <c r="G115" s="4"/>
    </row>
    <row r="116" spans="6:7">
      <c r="F116" s="4"/>
      <c r="G116" s="4"/>
    </row>
    <row r="117" spans="6:7">
      <c r="F117" s="4"/>
      <c r="G117" s="4"/>
    </row>
    <row r="118" spans="6:7">
      <c r="F118" s="4"/>
      <c r="G118" s="4"/>
    </row>
    <row r="119" spans="6:7">
      <c r="F119" s="4"/>
      <c r="G119" s="4"/>
    </row>
    <row r="120" spans="6:7">
      <c r="F120" s="4"/>
      <c r="G120" s="4"/>
    </row>
    <row r="121" spans="6:7">
      <c r="F121" s="4"/>
      <c r="G121" s="4"/>
    </row>
    <row r="122" spans="6:7">
      <c r="F122" s="4"/>
      <c r="G122" s="4"/>
    </row>
    <row r="123" spans="6:7">
      <c r="F123" s="4"/>
      <c r="G123" s="4"/>
    </row>
    <row r="124" spans="6:7">
      <c r="F124" s="4"/>
      <c r="G124" s="4"/>
    </row>
    <row r="125" spans="6:7">
      <c r="F125" s="4"/>
      <c r="G125" s="4"/>
    </row>
    <row r="126" spans="6:7">
      <c r="F126" s="4"/>
      <c r="G126" s="4"/>
    </row>
    <row r="127" spans="6:7">
      <c r="F127" s="4"/>
      <c r="G127" s="4"/>
    </row>
    <row r="128" spans="6:7">
      <c r="F128" s="4"/>
      <c r="G128" s="4"/>
    </row>
    <row r="129" spans="6:7">
      <c r="F129" s="4"/>
      <c r="G129" s="4"/>
    </row>
    <row r="130" spans="6:7">
      <c r="F130" s="4"/>
      <c r="G130" s="4"/>
    </row>
    <row r="131" spans="6:7">
      <c r="F131" s="4"/>
      <c r="G131" s="4"/>
    </row>
    <row r="132" spans="6:7">
      <c r="F132" s="4"/>
      <c r="G132" s="4"/>
    </row>
    <row r="133" spans="6:7">
      <c r="F133" s="4"/>
      <c r="G133" s="4"/>
    </row>
    <row r="134" spans="6:7">
      <c r="F134" s="4"/>
      <c r="G134" s="4"/>
    </row>
    <row r="135" spans="6:7">
      <c r="F135" s="4"/>
      <c r="G135" s="4"/>
    </row>
    <row r="136" spans="6:7">
      <c r="F136" s="4"/>
      <c r="G136" s="4"/>
    </row>
    <row r="137" spans="6:7">
      <c r="F137" s="4"/>
      <c r="G137" s="4"/>
    </row>
    <row r="138" spans="6:7">
      <c r="F138" s="4"/>
      <c r="G138" s="4"/>
    </row>
    <row r="139" spans="6:7">
      <c r="F139" s="4"/>
      <c r="G139" s="4"/>
    </row>
    <row r="140" spans="6:7">
      <c r="F140" s="4"/>
      <c r="G140" s="4"/>
    </row>
    <row r="141" spans="6:7">
      <c r="F141" s="4"/>
      <c r="G141" s="4"/>
    </row>
    <row r="142" spans="6:7">
      <c r="F142" s="4"/>
      <c r="G142" s="4"/>
    </row>
    <row r="143" spans="6:7">
      <c r="F143" s="4"/>
      <c r="G143" s="4"/>
    </row>
    <row r="144" spans="6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  <row r="173" spans="6:7">
      <c r="F173" s="4"/>
      <c r="G173" s="4"/>
    </row>
    <row r="174" spans="6:7">
      <c r="F174" s="4"/>
      <c r="G174" s="4"/>
    </row>
    <row r="175" spans="6:7">
      <c r="F175" s="4"/>
      <c r="G175" s="4"/>
    </row>
    <row r="176" spans="6:7">
      <c r="F176" s="4"/>
      <c r="G176" s="4"/>
    </row>
    <row r="177" spans="6:7">
      <c r="F177" s="4"/>
      <c r="G177" s="4"/>
    </row>
    <row r="178" spans="6:7">
      <c r="F178" s="4"/>
      <c r="G178" s="4"/>
    </row>
    <row r="179" spans="6:7">
      <c r="F179" s="4"/>
      <c r="G179" s="4"/>
    </row>
    <row r="180" spans="6:7">
      <c r="F180" s="4"/>
      <c r="G180" s="4"/>
    </row>
    <row r="181" spans="6:7">
      <c r="F181" s="4"/>
      <c r="G181" s="4"/>
    </row>
    <row r="182" spans="6:7">
      <c r="F182" s="4"/>
      <c r="G182" s="4"/>
    </row>
    <row r="183" spans="6:7">
      <c r="F183" s="4"/>
      <c r="G183" s="4"/>
    </row>
    <row r="184" spans="6:7">
      <c r="F184" s="4"/>
      <c r="G184" s="4"/>
    </row>
    <row r="185" spans="6:7">
      <c r="F185" s="4"/>
      <c r="G185" s="4"/>
    </row>
    <row r="186" spans="6:7">
      <c r="F186" s="4"/>
      <c r="G186" s="4"/>
    </row>
    <row r="187" spans="6:7">
      <c r="F187" s="4"/>
      <c r="G187" s="4"/>
    </row>
    <row r="188" spans="6:7">
      <c r="F188" s="4"/>
      <c r="G188" s="4"/>
    </row>
    <row r="189" spans="6:7">
      <c r="F189" s="4"/>
      <c r="G189" s="4"/>
    </row>
    <row r="190" spans="6:7">
      <c r="F190" s="4"/>
      <c r="G190" s="4"/>
    </row>
    <row r="191" spans="6:7">
      <c r="F191" s="4"/>
      <c r="G191" s="4"/>
    </row>
    <row r="192" spans="6:7">
      <c r="F192" s="4"/>
      <c r="G192" s="4"/>
    </row>
    <row r="193" spans="6:7">
      <c r="F193" s="4"/>
      <c r="G193" s="4"/>
    </row>
    <row r="194" spans="6:7">
      <c r="F194" s="4"/>
      <c r="G194" s="4"/>
    </row>
    <row r="195" spans="6:7">
      <c r="F195" s="4"/>
      <c r="G195" s="4"/>
    </row>
    <row r="196" spans="6:7">
      <c r="F196" s="4"/>
      <c r="G196" s="4"/>
    </row>
    <row r="197" spans="6:7">
      <c r="F197" s="4"/>
      <c r="G197" s="4"/>
    </row>
    <row r="198" spans="6:7">
      <c r="F198" s="4"/>
      <c r="G198" s="4"/>
    </row>
    <row r="199" spans="6:7">
      <c r="F199" s="4"/>
      <c r="G199" s="4"/>
    </row>
    <row r="200" spans="6:7">
      <c r="F200" s="4"/>
      <c r="G200" s="4"/>
    </row>
    <row r="201" spans="6:7">
      <c r="F201" s="4"/>
      <c r="G201" s="4"/>
    </row>
    <row r="202" spans="6:7">
      <c r="F202" s="4"/>
      <c r="G202" s="4"/>
    </row>
    <row r="203" spans="6:7">
      <c r="F203" s="4"/>
      <c r="G203" s="4"/>
    </row>
    <row r="204" spans="6:7">
      <c r="F204" s="4"/>
      <c r="G204" s="4"/>
    </row>
    <row r="205" spans="6:7">
      <c r="F205" s="4"/>
      <c r="G205" s="4"/>
    </row>
    <row r="206" spans="6:7">
      <c r="F206" s="4"/>
      <c r="G206" s="4"/>
    </row>
    <row r="207" spans="6:7">
      <c r="F207" s="4"/>
      <c r="G207" s="4"/>
    </row>
    <row r="208" spans="6:7">
      <c r="F208" s="4"/>
      <c r="G208" s="4"/>
    </row>
    <row r="209" spans="6:7">
      <c r="F209" s="4"/>
      <c r="G209" s="4"/>
    </row>
    <row r="210" spans="6:7">
      <c r="F210" s="65"/>
      <c r="G210" s="63"/>
    </row>
    <row r="211" spans="6:7">
      <c r="F211" s="60"/>
      <c r="G211" s="58"/>
    </row>
  </sheetData>
  <sheetProtection sheet="1" objects="1" scenarios="1"/>
  <protectedRanges>
    <protectedRange sqref="F13:G42" name="Oblast1"/>
  </protectedRanges>
  <mergeCells count="4">
    <mergeCell ref="A6:A7"/>
    <mergeCell ref="B6:B7"/>
    <mergeCell ref="F6:G6"/>
    <mergeCell ref="H6:I6"/>
  </mergeCells>
  <conditionalFormatting sqref="G1:G4 F2">
    <cfRule type="cellIs" dxfId="5" priority="1" stopIfTrue="1" operator="equal">
      <formula>#REF!</formula>
    </cfRule>
    <cfRule type="cellIs" dxfId="4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968A0D-E59D-492A-8F67-81F47441EB34}">
  <sheetPr>
    <outlinePr summaryBelow="0"/>
  </sheetPr>
  <dimension ref="A1:K211"/>
  <sheetViews>
    <sheetView showGridLines="0" view="pageBreakPreview" zoomScale="85" zoomScaleNormal="85" zoomScaleSheetLayoutView="85" workbookViewId="0">
      <selection activeCell="G18" sqref="G18"/>
    </sheetView>
  </sheetViews>
  <sheetFormatPr defaultColWidth="8.7109375" defaultRowHeight="12.75"/>
  <cols>
    <col min="1" max="1" width="5.5703125" customWidth="1"/>
    <col min="2" max="2" width="9" customWidth="1"/>
    <col min="3" max="3" width="40.7109375" style="75" customWidth="1"/>
    <col min="4" max="4" width="9.28515625" customWidth="1"/>
    <col min="5" max="5" width="11.7109375" style="23" customWidth="1"/>
    <col min="6" max="6" width="11.5703125" style="40" customWidth="1"/>
    <col min="7" max="7" width="11.28515625" bestFit="1" customWidth="1"/>
    <col min="8" max="8" width="18.7109375" customWidth="1"/>
    <col min="9" max="9" width="11.7109375" customWidth="1"/>
    <col min="10" max="10" width="18.42578125" customWidth="1"/>
    <col min="11" max="11" width="15" bestFit="1" customWidth="1"/>
  </cols>
  <sheetData>
    <row r="1" spans="1:11" ht="21.75" customHeight="1">
      <c r="A1" s="47"/>
      <c r="B1" s="48"/>
      <c r="C1" s="66" t="s">
        <v>18</v>
      </c>
      <c r="D1" s="49"/>
      <c r="E1" s="50"/>
      <c r="F1" s="44"/>
      <c r="G1" s="51"/>
      <c r="H1" s="27"/>
      <c r="I1" s="27"/>
      <c r="J1" s="27"/>
      <c r="K1" s="28"/>
    </row>
    <row r="2" spans="1:11" ht="30" customHeight="1">
      <c r="A2" s="53" t="s">
        <v>4</v>
      </c>
      <c r="B2" s="42" t="s">
        <v>393</v>
      </c>
      <c r="C2" s="67"/>
      <c r="D2" s="43"/>
      <c r="E2" s="43"/>
      <c r="F2" s="54"/>
      <c r="G2" s="54"/>
      <c r="H2" s="27"/>
      <c r="I2" s="27"/>
      <c r="J2" s="27"/>
      <c r="K2" s="28"/>
    </row>
    <row r="3" spans="1:11" ht="21.75" customHeight="1">
      <c r="A3" s="53" t="s">
        <v>5</v>
      </c>
      <c r="B3" s="42"/>
      <c r="C3" s="68"/>
      <c r="D3" s="43"/>
      <c r="E3" s="43"/>
      <c r="F3" s="44"/>
      <c r="G3" s="45"/>
      <c r="H3" s="27"/>
      <c r="I3" s="27"/>
      <c r="J3" s="27"/>
      <c r="K3" s="28"/>
    </row>
    <row r="4" spans="1:11" ht="21.75" customHeight="1">
      <c r="A4" s="53" t="s">
        <v>6</v>
      </c>
      <c r="B4" s="46"/>
      <c r="C4" s="67"/>
      <c r="D4" s="43"/>
      <c r="E4" s="43"/>
      <c r="F4" s="44"/>
      <c r="G4" s="45"/>
      <c r="H4" s="27"/>
      <c r="I4" s="27"/>
      <c r="J4" s="27"/>
      <c r="K4" s="28"/>
    </row>
    <row r="5" spans="1:1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ht="11.65" customHeight="1" thickBot="1">
      <c r="A6" s="108" t="s">
        <v>7</v>
      </c>
      <c r="B6" s="108" t="s">
        <v>8</v>
      </c>
      <c r="C6" s="16" t="s">
        <v>9</v>
      </c>
      <c r="D6" s="29"/>
      <c r="E6" s="29"/>
      <c r="F6" s="106" t="s">
        <v>11</v>
      </c>
      <c r="G6" s="107"/>
      <c r="H6" s="106" t="s">
        <v>14</v>
      </c>
      <c r="I6" s="107"/>
      <c r="J6" s="52" t="s">
        <v>1</v>
      </c>
      <c r="K6" s="29"/>
    </row>
    <row r="7" spans="1:11" ht="34.5" customHeight="1">
      <c r="A7" s="109"/>
      <c r="B7" s="109"/>
      <c r="C7" s="17"/>
      <c r="D7" s="29" t="s">
        <v>0</v>
      </c>
      <c r="E7" s="30" t="s">
        <v>10</v>
      </c>
      <c r="F7" s="31" t="s">
        <v>12</v>
      </c>
      <c r="G7" s="31" t="s">
        <v>13</v>
      </c>
      <c r="H7" s="31" t="s">
        <v>12</v>
      </c>
      <c r="I7" s="31" t="s">
        <v>13</v>
      </c>
      <c r="J7" s="32" t="s">
        <v>15</v>
      </c>
      <c r="K7" s="30" t="s">
        <v>16</v>
      </c>
    </row>
    <row r="8" spans="1:1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6" customFormat="1" ht="29.65" customHeight="1">
      <c r="A9" s="26"/>
      <c r="B9" s="18"/>
      <c r="C9" s="69" t="s">
        <v>100</v>
      </c>
      <c r="D9" s="33"/>
      <c r="E9" s="21"/>
      <c r="F9" s="8"/>
      <c r="G9" s="34"/>
      <c r="H9" s="34"/>
      <c r="I9" s="34"/>
      <c r="J9" s="35">
        <f>J11</f>
        <v>0</v>
      </c>
      <c r="K9" s="28"/>
    </row>
    <row r="10" spans="1:11" s="38" customFormat="1" ht="16.899999999999999" customHeight="1">
      <c r="A10" s="26"/>
      <c r="B10" s="37"/>
      <c r="C10" s="70"/>
      <c r="D10" s="19"/>
      <c r="E10" s="22"/>
      <c r="F10" s="9"/>
      <c r="G10" s="24"/>
      <c r="H10" s="25"/>
      <c r="I10" s="24"/>
      <c r="J10" s="20"/>
      <c r="K10" s="25"/>
    </row>
    <row r="11" spans="1:11" ht="15.75">
      <c r="A11" s="12">
        <v>1</v>
      </c>
      <c r="B11" s="39" t="s">
        <v>370</v>
      </c>
      <c r="C11" s="55" t="s">
        <v>101</v>
      </c>
      <c r="D11" s="10"/>
      <c r="E11" s="13"/>
      <c r="F11" s="4"/>
      <c r="G11" s="14"/>
      <c r="H11" s="14"/>
      <c r="I11" s="14"/>
      <c r="J11" s="41">
        <f>SUM(J13:J86)</f>
        <v>0</v>
      </c>
      <c r="K11" s="15"/>
    </row>
    <row r="12" spans="1:11">
      <c r="A12" s="12">
        <v>2</v>
      </c>
      <c r="B12" s="39"/>
      <c r="C12" s="11"/>
      <c r="D12" s="10"/>
      <c r="E12" s="13"/>
      <c r="F12" s="4"/>
      <c r="G12" s="14"/>
      <c r="H12" s="14"/>
      <c r="I12" s="14"/>
      <c r="J12" s="14"/>
      <c r="K12" s="15"/>
    </row>
    <row r="13" spans="1:11" s="81" customFormat="1" ht="24">
      <c r="A13" s="12">
        <v>3</v>
      </c>
      <c r="B13" s="61" t="s">
        <v>371</v>
      </c>
      <c r="C13" s="56" t="s">
        <v>150</v>
      </c>
      <c r="D13" s="61" t="s">
        <v>20</v>
      </c>
      <c r="E13" s="78">
        <v>1</v>
      </c>
      <c r="F13" s="4"/>
      <c r="G13" s="14"/>
      <c r="H13" s="14">
        <f t="shared" ref="H13:H57" si="0">E13*F13</f>
        <v>0</v>
      </c>
      <c r="I13" s="14">
        <f t="shared" ref="I13:I57" si="1">E13*G13</f>
        <v>0</v>
      </c>
      <c r="J13" s="14">
        <f t="shared" ref="J13:J57" si="2">H13+I13</f>
        <v>0</v>
      </c>
      <c r="K13" s="80"/>
    </row>
    <row r="14" spans="1:11" s="81" customFormat="1" ht="62.45" customHeight="1">
      <c r="A14" s="12">
        <v>4</v>
      </c>
      <c r="B14" s="61"/>
      <c r="C14" s="61" t="s">
        <v>431</v>
      </c>
      <c r="D14" s="61"/>
      <c r="E14" s="78"/>
      <c r="F14" s="4"/>
      <c r="G14" s="4"/>
      <c r="H14" s="14"/>
      <c r="I14" s="14"/>
      <c r="J14" s="14"/>
      <c r="K14" s="80"/>
    </row>
    <row r="15" spans="1:11" s="81" customFormat="1" ht="21.6" customHeight="1">
      <c r="A15" s="12">
        <v>5</v>
      </c>
      <c r="B15" s="61"/>
      <c r="C15" s="61" t="s">
        <v>104</v>
      </c>
      <c r="D15" s="61" t="s">
        <v>20</v>
      </c>
      <c r="E15" s="78">
        <v>1</v>
      </c>
      <c r="F15" s="4"/>
      <c r="G15" s="4"/>
      <c r="H15" s="14">
        <f t="shared" si="0"/>
        <v>0</v>
      </c>
      <c r="I15" s="14">
        <f t="shared" si="1"/>
        <v>0</v>
      </c>
      <c r="J15" s="14">
        <f t="shared" si="2"/>
        <v>0</v>
      </c>
      <c r="K15" s="80"/>
    </row>
    <row r="16" spans="1:11" s="81" customFormat="1" ht="21.6" customHeight="1">
      <c r="A16" s="12">
        <v>6</v>
      </c>
      <c r="B16" s="61" t="s">
        <v>372</v>
      </c>
      <c r="C16" s="56" t="s">
        <v>102</v>
      </c>
      <c r="D16" s="61" t="s">
        <v>20</v>
      </c>
      <c r="E16" s="78">
        <v>2</v>
      </c>
      <c r="F16" s="4"/>
      <c r="G16" s="4"/>
      <c r="H16" s="14">
        <f t="shared" si="0"/>
        <v>0</v>
      </c>
      <c r="I16" s="14">
        <f t="shared" si="1"/>
        <v>0</v>
      </c>
      <c r="J16" s="14">
        <f t="shared" si="2"/>
        <v>0</v>
      </c>
      <c r="K16" s="80"/>
    </row>
    <row r="17" spans="1:11" s="81" customFormat="1" ht="21.6" customHeight="1">
      <c r="A17" s="12">
        <v>7</v>
      </c>
      <c r="B17" s="61"/>
      <c r="C17" s="61" t="s">
        <v>103</v>
      </c>
      <c r="D17" s="61" t="s">
        <v>20</v>
      </c>
      <c r="E17" s="78">
        <v>2</v>
      </c>
      <c r="F17" s="4"/>
      <c r="G17" s="4"/>
      <c r="H17" s="14">
        <f t="shared" si="0"/>
        <v>0</v>
      </c>
      <c r="I17" s="14">
        <f t="shared" si="1"/>
        <v>0</v>
      </c>
      <c r="J17" s="14">
        <f t="shared" si="2"/>
        <v>0</v>
      </c>
      <c r="K17" s="80"/>
    </row>
    <row r="18" spans="1:11" s="62" customFormat="1" ht="24">
      <c r="A18" s="12">
        <v>8</v>
      </c>
      <c r="B18" s="61" t="s">
        <v>373</v>
      </c>
      <c r="C18" s="73" t="s">
        <v>168</v>
      </c>
      <c r="D18" s="63" t="s">
        <v>20</v>
      </c>
      <c r="E18" s="64">
        <v>1</v>
      </c>
      <c r="F18" s="4"/>
      <c r="G18" s="4"/>
      <c r="H18" s="14">
        <f t="shared" si="0"/>
        <v>0</v>
      </c>
      <c r="I18" s="14">
        <f t="shared" si="1"/>
        <v>0</v>
      </c>
      <c r="J18" s="14">
        <f t="shared" si="2"/>
        <v>0</v>
      </c>
      <c r="K18" s="63"/>
    </row>
    <row r="19" spans="1:11" s="62" customFormat="1" ht="60">
      <c r="A19" s="12">
        <v>9</v>
      </c>
      <c r="B19" s="63"/>
      <c r="C19" s="72" t="s">
        <v>169</v>
      </c>
      <c r="D19" s="63"/>
      <c r="E19" s="64"/>
      <c r="F19" s="4"/>
      <c r="G19" s="4"/>
      <c r="H19" s="14"/>
      <c r="I19" s="14"/>
      <c r="J19" s="14"/>
      <c r="K19" s="63"/>
    </row>
    <row r="20" spans="1:11" s="62" customFormat="1" ht="21.6" customHeight="1">
      <c r="A20" s="12">
        <v>10</v>
      </c>
      <c r="B20" s="63"/>
      <c r="C20" s="72" t="s">
        <v>114</v>
      </c>
      <c r="D20" s="63" t="s">
        <v>20</v>
      </c>
      <c r="E20" s="64">
        <v>1</v>
      </c>
      <c r="F20" s="4"/>
      <c r="G20" s="4"/>
      <c r="H20" s="14">
        <f t="shared" ref="H20:H21" si="3">E20*F20</f>
        <v>0</v>
      </c>
      <c r="I20" s="14">
        <f t="shared" ref="I20:I21" si="4">E20*G20</f>
        <v>0</v>
      </c>
      <c r="J20" s="14">
        <f t="shared" ref="J20:J21" si="5">H20+I20</f>
        <v>0</v>
      </c>
      <c r="K20" s="63"/>
    </row>
    <row r="21" spans="1:11" s="62" customFormat="1" ht="24">
      <c r="A21" s="12">
        <v>11</v>
      </c>
      <c r="B21" s="61" t="s">
        <v>374</v>
      </c>
      <c r="C21" s="73" t="s">
        <v>245</v>
      </c>
      <c r="D21" s="63" t="s">
        <v>20</v>
      </c>
      <c r="E21" s="64">
        <v>1</v>
      </c>
      <c r="F21" s="4"/>
      <c r="G21" s="4"/>
      <c r="H21" s="14">
        <f t="shared" si="3"/>
        <v>0</v>
      </c>
      <c r="I21" s="14">
        <f t="shared" si="4"/>
        <v>0</v>
      </c>
      <c r="J21" s="14">
        <f t="shared" si="5"/>
        <v>0</v>
      </c>
      <c r="K21" s="63"/>
    </row>
    <row r="22" spans="1:11" s="62" customFormat="1" ht="72">
      <c r="A22" s="12">
        <v>12</v>
      </c>
      <c r="B22" s="63"/>
      <c r="C22" s="72" t="s">
        <v>167</v>
      </c>
      <c r="D22" s="63"/>
      <c r="E22" s="64"/>
      <c r="F22" s="4"/>
      <c r="G22" s="4"/>
      <c r="H22" s="14"/>
      <c r="I22" s="14"/>
      <c r="J22" s="14"/>
      <c r="K22" s="63"/>
    </row>
    <row r="23" spans="1:11" s="62" customFormat="1" ht="16.899999999999999" customHeight="1">
      <c r="A23" s="12">
        <v>13</v>
      </c>
      <c r="B23" s="63"/>
      <c r="C23" s="72" t="s">
        <v>115</v>
      </c>
      <c r="D23" s="63" t="s">
        <v>20</v>
      </c>
      <c r="E23" s="64">
        <v>1</v>
      </c>
      <c r="F23" s="4"/>
      <c r="G23" s="4"/>
      <c r="H23" s="14">
        <f t="shared" ref="H23" si="6">E23*F23</f>
        <v>0</v>
      </c>
      <c r="I23" s="14">
        <f t="shared" ref="I23" si="7">E23*G23</f>
        <v>0</v>
      </c>
      <c r="J23" s="14">
        <f t="shared" ref="J23" si="8">H23+I23</f>
        <v>0</v>
      </c>
      <c r="K23" s="63"/>
    </row>
    <row r="24" spans="1:11" s="81" customFormat="1" ht="36">
      <c r="A24" s="12">
        <v>14</v>
      </c>
      <c r="B24" s="61" t="s">
        <v>375</v>
      </c>
      <c r="C24" s="56" t="s">
        <v>105</v>
      </c>
      <c r="D24" s="61" t="s">
        <v>20</v>
      </c>
      <c r="E24" s="78">
        <v>4</v>
      </c>
      <c r="F24" s="4"/>
      <c r="G24" s="4"/>
      <c r="H24" s="14">
        <f t="shared" si="0"/>
        <v>0</v>
      </c>
      <c r="I24" s="14">
        <f t="shared" si="1"/>
        <v>0</v>
      </c>
      <c r="J24" s="14">
        <f t="shared" si="2"/>
        <v>0</v>
      </c>
      <c r="K24" s="80"/>
    </row>
    <row r="25" spans="1:11" s="81" customFormat="1" ht="21.6" customHeight="1">
      <c r="A25" s="12">
        <v>15</v>
      </c>
      <c r="B25" s="61"/>
      <c r="C25" s="61" t="s">
        <v>106</v>
      </c>
      <c r="D25" s="61" t="s">
        <v>20</v>
      </c>
      <c r="E25" s="78">
        <v>4</v>
      </c>
      <c r="F25" s="4"/>
      <c r="G25" s="4"/>
      <c r="H25" s="14">
        <f t="shared" si="0"/>
        <v>0</v>
      </c>
      <c r="I25" s="14">
        <f t="shared" si="1"/>
        <v>0</v>
      </c>
      <c r="J25" s="14">
        <f t="shared" si="2"/>
        <v>0</v>
      </c>
      <c r="K25" s="80"/>
    </row>
    <row r="26" spans="1:11" s="81" customFormat="1" ht="36">
      <c r="A26" s="12">
        <v>16</v>
      </c>
      <c r="B26" s="61" t="s">
        <v>376</v>
      </c>
      <c r="C26" s="56" t="s">
        <v>107</v>
      </c>
      <c r="D26" s="61" t="s">
        <v>20</v>
      </c>
      <c r="E26" s="78">
        <v>18</v>
      </c>
      <c r="F26" s="4"/>
      <c r="G26" s="4"/>
      <c r="H26" s="14">
        <f t="shared" si="0"/>
        <v>0</v>
      </c>
      <c r="I26" s="14">
        <f t="shared" si="1"/>
        <v>0</v>
      </c>
      <c r="J26" s="14">
        <f t="shared" si="2"/>
        <v>0</v>
      </c>
      <c r="K26" s="80"/>
    </row>
    <row r="27" spans="1:11" s="81" customFormat="1" ht="21.6" customHeight="1">
      <c r="A27" s="12">
        <v>17</v>
      </c>
      <c r="B27" s="61"/>
      <c r="C27" s="61" t="s">
        <v>108</v>
      </c>
      <c r="D27" s="61" t="s">
        <v>20</v>
      </c>
      <c r="E27" s="78">
        <v>18</v>
      </c>
      <c r="F27" s="4"/>
      <c r="G27" s="4"/>
      <c r="H27" s="14">
        <f t="shared" si="0"/>
        <v>0</v>
      </c>
      <c r="I27" s="14">
        <f t="shared" si="1"/>
        <v>0</v>
      </c>
      <c r="J27" s="14">
        <f t="shared" si="2"/>
        <v>0</v>
      </c>
      <c r="K27" s="80"/>
    </row>
    <row r="28" spans="1:11" s="81" customFormat="1" ht="24">
      <c r="A28" s="12">
        <v>18</v>
      </c>
      <c r="B28" s="61" t="s">
        <v>377</v>
      </c>
      <c r="C28" s="56" t="s">
        <v>109</v>
      </c>
      <c r="D28" s="61" t="s">
        <v>25</v>
      </c>
      <c r="E28" s="78">
        <v>1</v>
      </c>
      <c r="F28" s="4"/>
      <c r="G28" s="4"/>
      <c r="H28" s="14">
        <f t="shared" si="0"/>
        <v>0</v>
      </c>
      <c r="I28" s="14">
        <f t="shared" si="1"/>
        <v>0</v>
      </c>
      <c r="J28" s="14">
        <f t="shared" si="2"/>
        <v>0</v>
      </c>
      <c r="K28" s="80"/>
    </row>
    <row r="29" spans="1:11" s="81" customFormat="1" ht="21.6" customHeight="1">
      <c r="A29" s="12">
        <v>19</v>
      </c>
      <c r="B29" s="61"/>
      <c r="C29" s="61" t="s">
        <v>110</v>
      </c>
      <c r="D29" s="61" t="s">
        <v>37</v>
      </c>
      <c r="E29" s="78">
        <v>6</v>
      </c>
      <c r="F29" s="4"/>
      <c r="G29" s="4"/>
      <c r="H29" s="14">
        <f t="shared" si="0"/>
        <v>0</v>
      </c>
      <c r="I29" s="14">
        <f t="shared" si="1"/>
        <v>0</v>
      </c>
      <c r="J29" s="14">
        <f t="shared" si="2"/>
        <v>0</v>
      </c>
      <c r="K29" s="80"/>
    </row>
    <row r="30" spans="1:11" s="62" customFormat="1" ht="21.6" customHeight="1">
      <c r="A30" s="12">
        <v>20</v>
      </c>
      <c r="B30" s="61" t="s">
        <v>378</v>
      </c>
      <c r="C30" s="73" t="s">
        <v>112</v>
      </c>
      <c r="D30" s="63" t="s">
        <v>20</v>
      </c>
      <c r="E30" s="64">
        <v>3</v>
      </c>
      <c r="F30" s="4"/>
      <c r="G30" s="4"/>
      <c r="H30" s="14">
        <f t="shared" si="0"/>
        <v>0</v>
      </c>
      <c r="I30" s="14">
        <f t="shared" si="1"/>
        <v>0</v>
      </c>
      <c r="J30" s="14">
        <f t="shared" si="2"/>
        <v>0</v>
      </c>
      <c r="K30" s="63"/>
    </row>
    <row r="31" spans="1:11" s="62" customFormat="1" ht="21.6" customHeight="1">
      <c r="A31" s="12">
        <v>21</v>
      </c>
      <c r="B31" s="61"/>
      <c r="C31" s="72" t="s">
        <v>113</v>
      </c>
      <c r="D31" s="63" t="s">
        <v>20</v>
      </c>
      <c r="E31" s="64">
        <v>3</v>
      </c>
      <c r="F31" s="4"/>
      <c r="G31" s="4"/>
      <c r="H31" s="14">
        <f t="shared" si="0"/>
        <v>0</v>
      </c>
      <c r="I31" s="14">
        <f t="shared" si="1"/>
        <v>0</v>
      </c>
      <c r="J31" s="14">
        <f t="shared" si="2"/>
        <v>0</v>
      </c>
      <c r="K31" s="63"/>
    </row>
    <row r="32" spans="1:11" s="62" customFormat="1" ht="60">
      <c r="A32" s="12">
        <v>22</v>
      </c>
      <c r="B32" s="61" t="s">
        <v>379</v>
      </c>
      <c r="C32" s="73" t="s">
        <v>432</v>
      </c>
      <c r="D32" s="63" t="s">
        <v>20</v>
      </c>
      <c r="E32" s="64">
        <v>1</v>
      </c>
      <c r="F32" s="4"/>
      <c r="G32" s="4"/>
      <c r="H32" s="14">
        <f t="shared" si="0"/>
        <v>0</v>
      </c>
      <c r="I32" s="14">
        <f t="shared" si="1"/>
        <v>0</v>
      </c>
      <c r="J32" s="14">
        <f t="shared" si="2"/>
        <v>0</v>
      </c>
      <c r="K32" s="63"/>
    </row>
    <row r="33" spans="1:11" s="62" customFormat="1" ht="21.6" customHeight="1">
      <c r="A33" s="12">
        <v>23</v>
      </c>
      <c r="B33" s="63"/>
      <c r="C33" s="72" t="s">
        <v>111</v>
      </c>
      <c r="D33" s="63" t="s">
        <v>20</v>
      </c>
      <c r="E33" s="64">
        <v>1</v>
      </c>
      <c r="F33" s="4"/>
      <c r="G33" s="4"/>
      <c r="H33" s="14">
        <f t="shared" si="0"/>
        <v>0</v>
      </c>
      <c r="I33" s="14">
        <f t="shared" si="1"/>
        <v>0</v>
      </c>
      <c r="J33" s="14">
        <f t="shared" si="2"/>
        <v>0</v>
      </c>
      <c r="K33" s="63"/>
    </row>
    <row r="34" spans="1:11" s="62" customFormat="1" ht="48">
      <c r="A34" s="12">
        <v>24</v>
      </c>
      <c r="B34" s="61" t="s">
        <v>379</v>
      </c>
      <c r="C34" s="73" t="s">
        <v>433</v>
      </c>
      <c r="D34" s="63" t="s">
        <v>20</v>
      </c>
      <c r="E34" s="64">
        <v>1</v>
      </c>
      <c r="F34" s="4"/>
      <c r="G34" s="4"/>
      <c r="H34" s="14">
        <f t="shared" ref="H34:H35" si="9">E34*F34</f>
        <v>0</v>
      </c>
      <c r="I34" s="14">
        <f t="shared" ref="I34:I35" si="10">E34*G34</f>
        <v>0</v>
      </c>
      <c r="J34" s="14">
        <f t="shared" ref="J34:J35" si="11">H34+I34</f>
        <v>0</v>
      </c>
      <c r="K34" s="63"/>
    </row>
    <row r="35" spans="1:11" s="62" customFormat="1" ht="21.6" customHeight="1">
      <c r="A35" s="12">
        <v>25</v>
      </c>
      <c r="B35" s="63"/>
      <c r="C35" s="72" t="s">
        <v>111</v>
      </c>
      <c r="D35" s="63" t="s">
        <v>20</v>
      </c>
      <c r="E35" s="64">
        <v>1</v>
      </c>
      <c r="F35" s="4"/>
      <c r="G35" s="4"/>
      <c r="H35" s="14">
        <f t="shared" si="9"/>
        <v>0</v>
      </c>
      <c r="I35" s="14">
        <f t="shared" si="10"/>
        <v>0</v>
      </c>
      <c r="J35" s="14">
        <f t="shared" si="11"/>
        <v>0</v>
      </c>
      <c r="K35" s="63"/>
    </row>
    <row r="36" spans="1:11" s="62" customFormat="1" ht="24">
      <c r="A36" s="12">
        <v>26</v>
      </c>
      <c r="B36" s="61" t="s">
        <v>380</v>
      </c>
      <c r="C36" s="73" t="s">
        <v>152</v>
      </c>
      <c r="D36" s="63" t="s">
        <v>20</v>
      </c>
      <c r="E36" s="64">
        <v>2</v>
      </c>
      <c r="F36" s="4"/>
      <c r="G36" s="4"/>
      <c r="H36" s="14">
        <f t="shared" si="0"/>
        <v>0</v>
      </c>
      <c r="I36" s="14">
        <f t="shared" si="1"/>
        <v>0</v>
      </c>
      <c r="J36" s="14">
        <f t="shared" si="2"/>
        <v>0</v>
      </c>
      <c r="K36" s="63"/>
    </row>
    <row r="37" spans="1:11" s="62" customFormat="1" ht="60">
      <c r="A37" s="12">
        <v>27</v>
      </c>
      <c r="B37" s="63"/>
      <c r="C37" s="72" t="s">
        <v>151</v>
      </c>
      <c r="D37" s="63"/>
      <c r="E37" s="64"/>
      <c r="F37" s="4"/>
      <c r="G37" s="4"/>
      <c r="H37" s="14"/>
      <c r="I37" s="14"/>
      <c r="J37" s="14"/>
      <c r="K37" s="63"/>
    </row>
    <row r="38" spans="1:11" s="62" customFormat="1" ht="21.6" customHeight="1">
      <c r="A38" s="12">
        <v>28</v>
      </c>
      <c r="B38" s="63"/>
      <c r="C38" s="72" t="s">
        <v>114</v>
      </c>
      <c r="D38" s="63" t="s">
        <v>20</v>
      </c>
      <c r="E38" s="64">
        <v>2</v>
      </c>
      <c r="F38" s="4"/>
      <c r="G38" s="4"/>
      <c r="H38" s="14">
        <f t="shared" si="0"/>
        <v>0</v>
      </c>
      <c r="I38" s="14">
        <f t="shared" si="1"/>
        <v>0</v>
      </c>
      <c r="J38" s="14">
        <f t="shared" si="2"/>
        <v>0</v>
      </c>
      <c r="K38" s="63"/>
    </row>
    <row r="39" spans="1:11" s="62" customFormat="1" ht="24">
      <c r="A39" s="12">
        <v>29</v>
      </c>
      <c r="B39" s="61" t="s">
        <v>381</v>
      </c>
      <c r="C39" s="73" t="s">
        <v>154</v>
      </c>
      <c r="D39" s="63" t="s">
        <v>25</v>
      </c>
      <c r="E39" s="64">
        <v>1</v>
      </c>
      <c r="F39" s="4"/>
      <c r="G39" s="4"/>
      <c r="H39" s="14">
        <f t="shared" si="0"/>
        <v>0</v>
      </c>
      <c r="I39" s="14">
        <f t="shared" si="1"/>
        <v>0</v>
      </c>
      <c r="J39" s="14">
        <f t="shared" si="2"/>
        <v>0</v>
      </c>
      <c r="K39" s="63"/>
    </row>
    <row r="40" spans="1:11" s="62" customFormat="1" ht="72">
      <c r="A40" s="12">
        <v>30</v>
      </c>
      <c r="B40" s="63"/>
      <c r="C40" s="72" t="s">
        <v>153</v>
      </c>
      <c r="D40" s="63"/>
      <c r="E40" s="64"/>
      <c r="F40" s="4"/>
      <c r="G40" s="4"/>
      <c r="H40" s="14"/>
      <c r="I40" s="14"/>
      <c r="J40" s="14"/>
      <c r="K40" s="63"/>
    </row>
    <row r="41" spans="1:11" s="62" customFormat="1" ht="16.899999999999999" customHeight="1">
      <c r="A41" s="12">
        <v>31</v>
      </c>
      <c r="B41" s="63"/>
      <c r="C41" s="72" t="s">
        <v>115</v>
      </c>
      <c r="D41" s="63" t="s">
        <v>37</v>
      </c>
      <c r="E41" s="64">
        <v>1</v>
      </c>
      <c r="F41" s="4"/>
      <c r="G41" s="4"/>
      <c r="H41" s="14">
        <f t="shared" si="0"/>
        <v>0</v>
      </c>
      <c r="I41" s="14">
        <f t="shared" si="1"/>
        <v>0</v>
      </c>
      <c r="J41" s="14">
        <f t="shared" si="2"/>
        <v>0</v>
      </c>
      <c r="K41" s="63"/>
    </row>
    <row r="42" spans="1:11" s="62" customFormat="1" ht="48">
      <c r="A42" s="12">
        <v>32</v>
      </c>
      <c r="B42" s="61" t="s">
        <v>382</v>
      </c>
      <c r="C42" s="73" t="s">
        <v>116</v>
      </c>
      <c r="D42" s="63" t="s">
        <v>52</v>
      </c>
      <c r="E42" s="64">
        <v>35</v>
      </c>
      <c r="F42" s="4"/>
      <c r="G42" s="4"/>
      <c r="H42" s="14">
        <f t="shared" si="0"/>
        <v>0</v>
      </c>
      <c r="I42" s="14">
        <f t="shared" si="1"/>
        <v>0</v>
      </c>
      <c r="J42" s="14">
        <f t="shared" si="2"/>
        <v>0</v>
      </c>
      <c r="K42" s="63"/>
    </row>
    <row r="43" spans="1:11" s="62" customFormat="1" ht="24">
      <c r="A43" s="12">
        <v>33</v>
      </c>
      <c r="B43" s="63"/>
      <c r="C43" s="72" t="s">
        <v>117</v>
      </c>
      <c r="D43" s="63" t="s">
        <v>52</v>
      </c>
      <c r="E43" s="64">
        <v>35</v>
      </c>
      <c r="F43" s="4"/>
      <c r="G43" s="4"/>
      <c r="H43" s="14">
        <f t="shared" si="0"/>
        <v>0</v>
      </c>
      <c r="I43" s="14">
        <f t="shared" si="1"/>
        <v>0</v>
      </c>
      <c r="J43" s="14">
        <f t="shared" si="2"/>
        <v>0</v>
      </c>
      <c r="K43" s="63"/>
    </row>
    <row r="44" spans="1:11" s="62" customFormat="1" ht="25.9" customHeight="1">
      <c r="A44" s="12">
        <v>34</v>
      </c>
      <c r="B44" s="61" t="s">
        <v>383</v>
      </c>
      <c r="C44" s="73" t="s">
        <v>59</v>
      </c>
      <c r="D44" s="63" t="s">
        <v>52</v>
      </c>
      <c r="E44" s="64">
        <v>35</v>
      </c>
      <c r="F44" s="4"/>
      <c r="G44" s="4"/>
      <c r="H44" s="14">
        <f t="shared" si="0"/>
        <v>0</v>
      </c>
      <c r="I44" s="14">
        <f t="shared" si="1"/>
        <v>0</v>
      </c>
      <c r="J44" s="14">
        <f t="shared" si="2"/>
        <v>0</v>
      </c>
      <c r="K44" s="63"/>
    </row>
    <row r="45" spans="1:11" s="62" customFormat="1" ht="12">
      <c r="A45" s="12">
        <v>35</v>
      </c>
      <c r="B45" s="63"/>
      <c r="C45" s="72" t="s">
        <v>57</v>
      </c>
      <c r="D45" s="63" t="s">
        <v>52</v>
      </c>
      <c r="E45" s="64">
        <v>35</v>
      </c>
      <c r="F45" s="4"/>
      <c r="G45" s="4"/>
      <c r="H45" s="14">
        <f t="shared" si="0"/>
        <v>0</v>
      </c>
      <c r="I45" s="14">
        <f t="shared" si="1"/>
        <v>0</v>
      </c>
      <c r="J45" s="14">
        <f t="shared" si="2"/>
        <v>0</v>
      </c>
      <c r="K45" s="63"/>
    </row>
    <row r="46" spans="1:11" s="62" customFormat="1" ht="24">
      <c r="A46" s="12">
        <v>36</v>
      </c>
      <c r="B46" s="61" t="s">
        <v>384</v>
      </c>
      <c r="C46" s="73" t="s">
        <v>118</v>
      </c>
      <c r="D46" s="63" t="s">
        <v>52</v>
      </c>
      <c r="E46" s="64">
        <v>25</v>
      </c>
      <c r="F46" s="4"/>
      <c r="G46" s="4"/>
      <c r="H46" s="14">
        <f t="shared" si="0"/>
        <v>0</v>
      </c>
      <c r="I46" s="14">
        <f t="shared" si="1"/>
        <v>0</v>
      </c>
      <c r="J46" s="14">
        <f t="shared" si="2"/>
        <v>0</v>
      </c>
      <c r="K46" s="63"/>
    </row>
    <row r="47" spans="1:11" s="62" customFormat="1" ht="12">
      <c r="A47" s="12">
        <v>37</v>
      </c>
      <c r="B47" s="63"/>
      <c r="C47" s="72" t="s">
        <v>119</v>
      </c>
      <c r="D47" s="63" t="s">
        <v>52</v>
      </c>
      <c r="E47" s="64">
        <v>25</v>
      </c>
      <c r="F47" s="4"/>
      <c r="G47" s="4"/>
      <c r="H47" s="14">
        <f t="shared" si="0"/>
        <v>0</v>
      </c>
      <c r="I47" s="14">
        <f t="shared" si="1"/>
        <v>0</v>
      </c>
      <c r="J47" s="14">
        <f t="shared" si="2"/>
        <v>0</v>
      </c>
      <c r="K47" s="63"/>
    </row>
    <row r="48" spans="1:11" s="62" customFormat="1" ht="39.6" customHeight="1">
      <c r="A48" s="12">
        <v>38</v>
      </c>
      <c r="B48" s="61" t="s">
        <v>385</v>
      </c>
      <c r="C48" s="73" t="s">
        <v>120</v>
      </c>
      <c r="D48" s="63" t="s">
        <v>52</v>
      </c>
      <c r="E48" s="64">
        <v>360</v>
      </c>
      <c r="F48" s="4"/>
      <c r="G48" s="4"/>
      <c r="H48" s="14">
        <f t="shared" si="0"/>
        <v>0</v>
      </c>
      <c r="I48" s="14">
        <f t="shared" si="1"/>
        <v>0</v>
      </c>
      <c r="J48" s="14">
        <f t="shared" si="2"/>
        <v>0</v>
      </c>
      <c r="K48" s="63"/>
    </row>
    <row r="49" spans="1:11" s="62" customFormat="1" ht="24">
      <c r="A49" s="12">
        <v>39</v>
      </c>
      <c r="B49" s="63"/>
      <c r="C49" s="72" t="s">
        <v>117</v>
      </c>
      <c r="D49" s="63" t="s">
        <v>52</v>
      </c>
      <c r="E49" s="64">
        <v>360</v>
      </c>
      <c r="F49" s="4"/>
      <c r="G49" s="4"/>
      <c r="H49" s="14">
        <f t="shared" si="0"/>
        <v>0</v>
      </c>
      <c r="I49" s="14">
        <f t="shared" si="1"/>
        <v>0</v>
      </c>
      <c r="J49" s="14">
        <f t="shared" si="2"/>
        <v>0</v>
      </c>
      <c r="K49" s="63"/>
    </row>
    <row r="50" spans="1:11" s="62" customFormat="1" ht="36">
      <c r="A50" s="12">
        <v>40</v>
      </c>
      <c r="B50" s="61" t="s">
        <v>386</v>
      </c>
      <c r="C50" s="73" t="s">
        <v>121</v>
      </c>
      <c r="D50" s="63" t="s">
        <v>52</v>
      </c>
      <c r="E50" s="64">
        <v>150</v>
      </c>
      <c r="F50" s="4"/>
      <c r="G50" s="4"/>
      <c r="H50" s="14">
        <f t="shared" si="0"/>
        <v>0</v>
      </c>
      <c r="I50" s="14">
        <f t="shared" si="1"/>
        <v>0</v>
      </c>
      <c r="J50" s="14">
        <f t="shared" si="2"/>
        <v>0</v>
      </c>
      <c r="K50" s="63"/>
    </row>
    <row r="51" spans="1:11" s="62" customFormat="1" ht="24">
      <c r="A51" s="12">
        <v>41</v>
      </c>
      <c r="B51" s="63"/>
      <c r="C51" s="72" t="s">
        <v>117</v>
      </c>
      <c r="D51" s="63" t="s">
        <v>52</v>
      </c>
      <c r="E51" s="64">
        <v>150</v>
      </c>
      <c r="F51" s="4"/>
      <c r="G51" s="4"/>
      <c r="H51" s="14">
        <f t="shared" si="0"/>
        <v>0</v>
      </c>
      <c r="I51" s="14">
        <f t="shared" si="1"/>
        <v>0</v>
      </c>
      <c r="J51" s="14">
        <f t="shared" si="2"/>
        <v>0</v>
      </c>
      <c r="K51" s="63"/>
    </row>
    <row r="52" spans="1:11" s="62" customFormat="1" ht="24">
      <c r="A52" s="12">
        <v>42</v>
      </c>
      <c r="B52" s="61" t="s">
        <v>387</v>
      </c>
      <c r="C52" s="73" t="s">
        <v>122</v>
      </c>
      <c r="D52" s="63" t="s">
        <v>52</v>
      </c>
      <c r="E52" s="64">
        <v>25</v>
      </c>
      <c r="F52" s="4"/>
      <c r="G52" s="4"/>
      <c r="H52" s="14">
        <f t="shared" si="0"/>
        <v>0</v>
      </c>
      <c r="I52" s="14">
        <f t="shared" si="1"/>
        <v>0</v>
      </c>
      <c r="J52" s="14">
        <f t="shared" si="2"/>
        <v>0</v>
      </c>
      <c r="K52" s="63"/>
    </row>
    <row r="53" spans="1:11" s="62" customFormat="1" ht="24">
      <c r="A53" s="12">
        <v>43</v>
      </c>
      <c r="B53" s="63"/>
      <c r="C53" s="72" t="s">
        <v>123</v>
      </c>
      <c r="D53" s="63" t="s">
        <v>52</v>
      </c>
      <c r="E53" s="64">
        <v>25</v>
      </c>
      <c r="F53" s="4"/>
      <c r="G53" s="4"/>
      <c r="H53" s="14">
        <f t="shared" si="0"/>
        <v>0</v>
      </c>
      <c r="I53" s="14">
        <f t="shared" si="1"/>
        <v>0</v>
      </c>
      <c r="J53" s="14">
        <f t="shared" si="2"/>
        <v>0</v>
      </c>
      <c r="K53" s="63"/>
    </row>
    <row r="54" spans="1:11" s="62" customFormat="1" ht="24">
      <c r="A54" s="12">
        <v>44</v>
      </c>
      <c r="B54" s="61" t="s">
        <v>388</v>
      </c>
      <c r="C54" s="73" t="s">
        <v>62</v>
      </c>
      <c r="D54" s="63" t="s">
        <v>52</v>
      </c>
      <c r="E54" s="64">
        <v>50</v>
      </c>
      <c r="F54" s="4"/>
      <c r="G54" s="4"/>
      <c r="H54" s="14">
        <f t="shared" si="0"/>
        <v>0</v>
      </c>
      <c r="I54" s="14">
        <f t="shared" si="1"/>
        <v>0</v>
      </c>
      <c r="J54" s="14">
        <f t="shared" si="2"/>
        <v>0</v>
      </c>
      <c r="K54" s="63"/>
    </row>
    <row r="55" spans="1:11" s="62" customFormat="1" ht="12">
      <c r="A55" s="12">
        <v>45</v>
      </c>
      <c r="B55" s="63"/>
      <c r="C55" s="72" t="s">
        <v>61</v>
      </c>
      <c r="D55" s="63" t="s">
        <v>52</v>
      </c>
      <c r="E55" s="64">
        <v>50</v>
      </c>
      <c r="F55" s="4"/>
      <c r="G55" s="4"/>
      <c r="H55" s="14">
        <f t="shared" si="0"/>
        <v>0</v>
      </c>
      <c r="I55" s="14">
        <f t="shared" si="1"/>
        <v>0</v>
      </c>
      <c r="J55" s="14">
        <f t="shared" si="2"/>
        <v>0</v>
      </c>
      <c r="K55" s="63"/>
    </row>
    <row r="56" spans="1:11" s="62" customFormat="1" ht="24">
      <c r="A56" s="12">
        <v>46</v>
      </c>
      <c r="B56" s="61" t="s">
        <v>389</v>
      </c>
      <c r="C56" s="73" t="s">
        <v>214</v>
      </c>
      <c r="D56" s="63" t="s">
        <v>25</v>
      </c>
      <c r="E56" s="64">
        <v>1</v>
      </c>
      <c r="F56" s="4"/>
      <c r="G56" s="4"/>
      <c r="H56" s="14">
        <f t="shared" si="0"/>
        <v>0</v>
      </c>
      <c r="I56" s="14">
        <f t="shared" si="1"/>
        <v>0</v>
      </c>
      <c r="J56" s="14">
        <f t="shared" si="2"/>
        <v>0</v>
      </c>
      <c r="K56" s="63"/>
    </row>
    <row r="57" spans="1:11" s="62" customFormat="1" ht="12">
      <c r="A57" s="12">
        <v>47</v>
      </c>
      <c r="B57" s="63"/>
      <c r="C57" s="72" t="s">
        <v>64</v>
      </c>
      <c r="D57" s="63" t="s">
        <v>25</v>
      </c>
      <c r="E57" s="64">
        <v>1</v>
      </c>
      <c r="F57" s="4"/>
      <c r="G57" s="4"/>
      <c r="H57" s="14">
        <f t="shared" si="0"/>
        <v>0</v>
      </c>
      <c r="I57" s="14">
        <f t="shared" si="1"/>
        <v>0</v>
      </c>
      <c r="J57" s="14">
        <f t="shared" si="2"/>
        <v>0</v>
      </c>
      <c r="K57" s="63"/>
    </row>
    <row r="58" spans="1:11" s="62" customFormat="1" ht="24">
      <c r="A58" s="12">
        <v>48</v>
      </c>
      <c r="B58" s="61" t="s">
        <v>390</v>
      </c>
      <c r="C58" s="73" t="s">
        <v>155</v>
      </c>
      <c r="D58" s="63" t="s">
        <v>20</v>
      </c>
      <c r="E58" s="64">
        <v>2000</v>
      </c>
      <c r="F58" s="4"/>
      <c r="G58" s="4"/>
      <c r="H58" s="14">
        <f t="shared" ref="H58:H81" si="12">E58*F58</f>
        <v>0</v>
      </c>
      <c r="I58" s="14">
        <f t="shared" ref="I58:I81" si="13">E58*G58</f>
        <v>0</v>
      </c>
      <c r="J58" s="14">
        <f t="shared" ref="J58:J81" si="14">H58+I58</f>
        <v>0</v>
      </c>
      <c r="K58" s="63"/>
    </row>
    <row r="59" spans="1:11" s="62" customFormat="1" ht="60">
      <c r="A59" s="12">
        <v>49</v>
      </c>
      <c r="B59" s="63"/>
      <c r="C59" s="72" t="s">
        <v>156</v>
      </c>
      <c r="D59" s="63"/>
      <c r="E59" s="64"/>
      <c r="F59" s="4"/>
      <c r="G59" s="4"/>
      <c r="H59" s="14"/>
      <c r="I59" s="14"/>
      <c r="J59" s="14"/>
      <c r="K59" s="63"/>
    </row>
    <row r="60" spans="1:11" s="62" customFormat="1" ht="24">
      <c r="A60" s="12">
        <v>50</v>
      </c>
      <c r="B60" s="63"/>
      <c r="C60" s="72" t="s">
        <v>125</v>
      </c>
      <c r="D60" s="63" t="s">
        <v>20</v>
      </c>
      <c r="E60" s="64">
        <v>2000</v>
      </c>
      <c r="F60" s="4"/>
      <c r="G60" s="4"/>
      <c r="H60" s="14">
        <f t="shared" si="12"/>
        <v>0</v>
      </c>
      <c r="I60" s="14">
        <f t="shared" si="13"/>
        <v>0</v>
      </c>
      <c r="J60" s="14">
        <f t="shared" si="14"/>
        <v>0</v>
      </c>
      <c r="K60" s="63"/>
    </row>
    <row r="61" spans="1:11" s="62" customFormat="1" ht="48">
      <c r="A61" s="12">
        <v>51</v>
      </c>
      <c r="B61" s="61" t="s">
        <v>391</v>
      </c>
      <c r="C61" s="73" t="s">
        <v>126</v>
      </c>
      <c r="D61" s="63" t="s">
        <v>20</v>
      </c>
      <c r="E61" s="64">
        <v>2000</v>
      </c>
      <c r="F61" s="4"/>
      <c r="G61" s="4"/>
      <c r="H61" s="14">
        <f t="shared" si="12"/>
        <v>0</v>
      </c>
      <c r="I61" s="14">
        <f t="shared" si="13"/>
        <v>0</v>
      </c>
      <c r="J61" s="14">
        <f t="shared" si="14"/>
        <v>0</v>
      </c>
      <c r="K61" s="63"/>
    </row>
    <row r="62" spans="1:11" s="62" customFormat="1" ht="24">
      <c r="A62" s="12">
        <v>52</v>
      </c>
      <c r="B62" s="63"/>
      <c r="C62" s="72" t="s">
        <v>124</v>
      </c>
      <c r="D62" s="63" t="s">
        <v>20</v>
      </c>
      <c r="E62" s="64">
        <v>2000</v>
      </c>
      <c r="F62" s="4"/>
      <c r="G62" s="4"/>
      <c r="H62" s="14">
        <f t="shared" si="12"/>
        <v>0</v>
      </c>
      <c r="I62" s="14">
        <f t="shared" si="13"/>
        <v>0</v>
      </c>
      <c r="J62" s="14">
        <f t="shared" si="14"/>
        <v>0</v>
      </c>
      <c r="K62" s="63"/>
    </row>
    <row r="63" spans="1:11" s="62" customFormat="1" ht="27.6" customHeight="1">
      <c r="A63" s="12">
        <v>53</v>
      </c>
      <c r="B63" s="61" t="s">
        <v>392</v>
      </c>
      <c r="C63" s="73" t="s">
        <v>157</v>
      </c>
      <c r="D63" s="63" t="s">
        <v>25</v>
      </c>
      <c r="E63" s="64">
        <v>1</v>
      </c>
      <c r="F63" s="4"/>
      <c r="G63" s="4"/>
      <c r="H63" s="14">
        <f t="shared" si="12"/>
        <v>0</v>
      </c>
      <c r="I63" s="14">
        <f t="shared" si="13"/>
        <v>0</v>
      </c>
      <c r="J63" s="14">
        <f t="shared" si="14"/>
        <v>0</v>
      </c>
      <c r="K63" s="63"/>
    </row>
    <row r="64" spans="1:11" s="62" customFormat="1" ht="72">
      <c r="A64" s="12">
        <v>54</v>
      </c>
      <c r="B64" s="63"/>
      <c r="C64" s="72" t="s">
        <v>127</v>
      </c>
      <c r="D64" s="63"/>
      <c r="E64" s="64"/>
      <c r="F64" s="4"/>
      <c r="G64" s="4"/>
      <c r="H64" s="14"/>
      <c r="I64" s="14"/>
      <c r="J64" s="14"/>
      <c r="K64" s="63"/>
    </row>
    <row r="65" spans="1:11" s="62" customFormat="1" ht="12">
      <c r="A65" s="12">
        <v>55</v>
      </c>
      <c r="B65" s="63"/>
      <c r="C65" s="72" t="s">
        <v>128</v>
      </c>
      <c r="D65" s="63" t="s">
        <v>20</v>
      </c>
      <c r="E65" s="64">
        <v>1</v>
      </c>
      <c r="F65" s="4"/>
      <c r="G65" s="4"/>
      <c r="H65" s="14">
        <f t="shared" si="12"/>
        <v>0</v>
      </c>
      <c r="I65" s="14">
        <f t="shared" si="13"/>
        <v>0</v>
      </c>
      <c r="J65" s="14">
        <f t="shared" si="14"/>
        <v>0</v>
      </c>
      <c r="K65" s="63"/>
    </row>
    <row r="66" spans="1:11" s="62" customFormat="1" ht="24">
      <c r="A66" s="12">
        <v>56</v>
      </c>
      <c r="B66" s="61" t="s">
        <v>408</v>
      </c>
      <c r="C66" s="73" t="s">
        <v>160</v>
      </c>
      <c r="D66" s="63" t="s">
        <v>25</v>
      </c>
      <c r="E66" s="64">
        <v>1</v>
      </c>
      <c r="F66" s="4"/>
      <c r="G66" s="4"/>
      <c r="H66" s="14">
        <f t="shared" si="12"/>
        <v>0</v>
      </c>
      <c r="I66" s="14">
        <f t="shared" si="13"/>
        <v>0</v>
      </c>
      <c r="J66" s="14">
        <f t="shared" si="14"/>
        <v>0</v>
      </c>
      <c r="K66" s="63"/>
    </row>
    <row r="67" spans="1:11" s="62" customFormat="1" ht="12">
      <c r="A67" s="12">
        <v>57</v>
      </c>
      <c r="B67" s="63"/>
      <c r="C67" s="72" t="s">
        <v>161</v>
      </c>
      <c r="D67" s="63" t="s">
        <v>25</v>
      </c>
      <c r="E67" s="64">
        <v>1</v>
      </c>
      <c r="F67" s="4"/>
      <c r="G67" s="4"/>
      <c r="H67" s="14">
        <f t="shared" si="12"/>
        <v>0</v>
      </c>
      <c r="I67" s="14">
        <f t="shared" si="13"/>
        <v>0</v>
      </c>
      <c r="J67" s="14">
        <f t="shared" si="14"/>
        <v>0</v>
      </c>
      <c r="K67" s="63"/>
    </row>
    <row r="68" spans="1:11" s="62" customFormat="1" ht="24">
      <c r="A68" s="12">
        <v>58</v>
      </c>
      <c r="B68" s="61" t="s">
        <v>409</v>
      </c>
      <c r="C68" s="73" t="s">
        <v>40</v>
      </c>
      <c r="D68" s="63" t="s">
        <v>25</v>
      </c>
      <c r="E68" s="64">
        <v>1</v>
      </c>
      <c r="F68" s="4"/>
      <c r="G68" s="4"/>
      <c r="H68" s="14">
        <f t="shared" si="12"/>
        <v>0</v>
      </c>
      <c r="I68" s="14">
        <f t="shared" si="13"/>
        <v>0</v>
      </c>
      <c r="J68" s="14">
        <f t="shared" si="14"/>
        <v>0</v>
      </c>
      <c r="K68" s="63"/>
    </row>
    <row r="69" spans="1:11" s="62" customFormat="1" ht="12">
      <c r="A69" s="12">
        <v>59</v>
      </c>
      <c r="B69" s="63"/>
      <c r="C69" s="72" t="s">
        <v>13</v>
      </c>
      <c r="D69" s="63" t="s">
        <v>25</v>
      </c>
      <c r="E69" s="64">
        <v>1</v>
      </c>
      <c r="F69" s="4"/>
      <c r="G69" s="4"/>
      <c r="H69" s="14">
        <f t="shared" si="12"/>
        <v>0</v>
      </c>
      <c r="I69" s="14">
        <f t="shared" si="13"/>
        <v>0</v>
      </c>
      <c r="J69" s="14">
        <f t="shared" si="14"/>
        <v>0</v>
      </c>
      <c r="K69" s="63"/>
    </row>
    <row r="70" spans="1:11" s="62" customFormat="1" ht="12">
      <c r="A70" s="12">
        <v>60</v>
      </c>
      <c r="B70" s="63"/>
      <c r="C70" s="72" t="s">
        <v>67</v>
      </c>
      <c r="D70" s="63" t="s">
        <v>37</v>
      </c>
      <c r="E70" s="64">
        <v>8</v>
      </c>
      <c r="F70" s="4"/>
      <c r="G70" s="4"/>
      <c r="H70" s="14">
        <f t="shared" si="12"/>
        <v>0</v>
      </c>
      <c r="I70" s="14">
        <f t="shared" si="13"/>
        <v>0</v>
      </c>
      <c r="J70" s="14">
        <f t="shared" si="14"/>
        <v>0</v>
      </c>
      <c r="K70" s="63"/>
    </row>
    <row r="71" spans="1:11" s="62" customFormat="1" ht="36">
      <c r="A71" s="12">
        <v>61</v>
      </c>
      <c r="B71" s="63"/>
      <c r="C71" s="72" t="s">
        <v>130</v>
      </c>
      <c r="D71" s="63" t="s">
        <v>37</v>
      </c>
      <c r="E71" s="64">
        <v>8</v>
      </c>
      <c r="F71" s="4"/>
      <c r="G71" s="4"/>
      <c r="H71" s="14">
        <f t="shared" si="12"/>
        <v>0</v>
      </c>
      <c r="I71" s="14">
        <f t="shared" si="13"/>
        <v>0</v>
      </c>
      <c r="J71" s="14">
        <f t="shared" si="14"/>
        <v>0</v>
      </c>
      <c r="K71" s="63"/>
    </row>
    <row r="72" spans="1:11" s="62" customFormat="1" ht="12">
      <c r="A72" s="12">
        <v>62</v>
      </c>
      <c r="B72" s="63"/>
      <c r="C72" s="72" t="s">
        <v>68</v>
      </c>
      <c r="D72" s="63" t="s">
        <v>37</v>
      </c>
      <c r="E72" s="64">
        <v>16</v>
      </c>
      <c r="F72" s="4"/>
      <c r="G72" s="4"/>
      <c r="H72" s="14">
        <f t="shared" si="12"/>
        <v>0</v>
      </c>
      <c r="I72" s="14">
        <f t="shared" si="13"/>
        <v>0</v>
      </c>
      <c r="J72" s="14">
        <f t="shared" si="14"/>
        <v>0</v>
      </c>
      <c r="K72" s="63"/>
    </row>
    <row r="73" spans="1:11" s="62" customFormat="1" ht="24">
      <c r="A73" s="12">
        <v>63</v>
      </c>
      <c r="B73" s="61" t="s">
        <v>410</v>
      </c>
      <c r="C73" s="73" t="s">
        <v>131</v>
      </c>
      <c r="D73" s="63" t="s">
        <v>25</v>
      </c>
      <c r="E73" s="64">
        <v>1</v>
      </c>
      <c r="F73" s="4"/>
      <c r="G73" s="4"/>
      <c r="H73" s="14">
        <f t="shared" si="12"/>
        <v>0</v>
      </c>
      <c r="I73" s="14">
        <f t="shared" si="13"/>
        <v>0</v>
      </c>
      <c r="J73" s="14">
        <f t="shared" si="14"/>
        <v>0</v>
      </c>
      <c r="K73" s="63"/>
    </row>
    <row r="74" spans="1:11" s="62" customFormat="1" ht="12">
      <c r="A74" s="12">
        <v>64</v>
      </c>
      <c r="B74" s="63"/>
      <c r="C74" s="72" t="s">
        <v>13</v>
      </c>
      <c r="D74" s="63" t="s">
        <v>37</v>
      </c>
      <c r="E74" s="64">
        <v>1</v>
      </c>
      <c r="F74" s="4"/>
      <c r="G74" s="4"/>
      <c r="H74" s="14">
        <f t="shared" si="12"/>
        <v>0</v>
      </c>
      <c r="I74" s="14">
        <f t="shared" si="13"/>
        <v>0</v>
      </c>
      <c r="J74" s="14">
        <f t="shared" si="14"/>
        <v>0</v>
      </c>
      <c r="K74" s="63"/>
    </row>
    <row r="75" spans="1:11" s="62" customFormat="1" ht="24">
      <c r="A75" s="12">
        <v>65</v>
      </c>
      <c r="B75" s="61" t="s">
        <v>411</v>
      </c>
      <c r="C75" s="73" t="s">
        <v>28</v>
      </c>
      <c r="D75" s="63" t="s">
        <v>20</v>
      </c>
      <c r="E75" s="64">
        <v>1</v>
      </c>
      <c r="F75" s="4"/>
      <c r="G75" s="4"/>
      <c r="H75" s="14">
        <f t="shared" si="12"/>
        <v>0</v>
      </c>
      <c r="I75" s="14">
        <f t="shared" si="13"/>
        <v>0</v>
      </c>
      <c r="J75" s="14">
        <f t="shared" si="14"/>
        <v>0</v>
      </c>
      <c r="K75" s="63"/>
    </row>
    <row r="76" spans="1:11" s="62" customFormat="1" ht="12">
      <c r="A76" s="12">
        <v>66</v>
      </c>
      <c r="B76" s="63"/>
      <c r="C76" s="72" t="s">
        <v>13</v>
      </c>
      <c r="D76" s="63" t="s">
        <v>20</v>
      </c>
      <c r="E76" s="64">
        <v>1</v>
      </c>
      <c r="F76" s="4"/>
      <c r="G76" s="4"/>
      <c r="H76" s="14">
        <f t="shared" si="12"/>
        <v>0</v>
      </c>
      <c r="I76" s="14">
        <f t="shared" si="13"/>
        <v>0</v>
      </c>
      <c r="J76" s="14">
        <f t="shared" si="14"/>
        <v>0</v>
      </c>
      <c r="K76" s="63"/>
    </row>
    <row r="77" spans="1:11" s="62" customFormat="1" ht="24">
      <c r="A77" s="12">
        <v>67</v>
      </c>
      <c r="B77" s="61" t="s">
        <v>412</v>
      </c>
      <c r="C77" s="73" t="s">
        <v>132</v>
      </c>
      <c r="D77" s="63" t="s">
        <v>20</v>
      </c>
      <c r="E77" s="64">
        <v>1</v>
      </c>
      <c r="F77" s="4"/>
      <c r="G77" s="4"/>
      <c r="H77" s="14">
        <f t="shared" si="12"/>
        <v>0</v>
      </c>
      <c r="I77" s="14">
        <f t="shared" si="13"/>
        <v>0</v>
      </c>
      <c r="J77" s="14">
        <f t="shared" si="14"/>
        <v>0</v>
      </c>
      <c r="K77" s="63"/>
    </row>
    <row r="78" spans="1:11" s="62" customFormat="1" ht="12">
      <c r="A78" s="12">
        <v>68</v>
      </c>
      <c r="B78" s="63"/>
      <c r="C78" s="72" t="s">
        <v>13</v>
      </c>
      <c r="D78" s="63" t="s">
        <v>20</v>
      </c>
      <c r="E78" s="64">
        <v>1</v>
      </c>
      <c r="F78" s="4"/>
      <c r="G78" s="4"/>
      <c r="H78" s="14">
        <f t="shared" si="12"/>
        <v>0</v>
      </c>
      <c r="I78" s="14">
        <f t="shared" si="13"/>
        <v>0</v>
      </c>
      <c r="J78" s="14">
        <f t="shared" si="14"/>
        <v>0</v>
      </c>
      <c r="K78" s="63"/>
    </row>
    <row r="79" spans="1:11" s="62" customFormat="1" ht="36">
      <c r="A79" s="12">
        <v>69</v>
      </c>
      <c r="B79" s="61" t="s">
        <v>413</v>
      </c>
      <c r="C79" s="73" t="s">
        <v>31</v>
      </c>
      <c r="D79" s="63" t="s">
        <v>25</v>
      </c>
      <c r="E79" s="64">
        <v>1</v>
      </c>
      <c r="F79" s="4"/>
      <c r="G79" s="4"/>
      <c r="H79" s="14">
        <f t="shared" si="12"/>
        <v>0</v>
      </c>
      <c r="I79" s="14">
        <f t="shared" si="13"/>
        <v>0</v>
      </c>
      <c r="J79" s="14">
        <f t="shared" si="14"/>
        <v>0</v>
      </c>
      <c r="K79" s="63"/>
    </row>
    <row r="80" spans="1:11" s="62" customFormat="1" ht="12">
      <c r="A80" s="12">
        <v>70</v>
      </c>
      <c r="B80" s="63"/>
      <c r="C80" s="72" t="s">
        <v>13</v>
      </c>
      <c r="D80" s="63" t="s">
        <v>25</v>
      </c>
      <c r="E80" s="64">
        <v>1</v>
      </c>
      <c r="F80" s="4"/>
      <c r="G80" s="4"/>
      <c r="H80" s="14">
        <f t="shared" si="12"/>
        <v>0</v>
      </c>
      <c r="I80" s="14">
        <f t="shared" si="13"/>
        <v>0</v>
      </c>
      <c r="J80" s="14">
        <f t="shared" si="14"/>
        <v>0</v>
      </c>
      <c r="K80" s="63"/>
    </row>
    <row r="81" spans="1:11" s="62" customFormat="1" ht="24">
      <c r="A81" s="12">
        <v>71</v>
      </c>
      <c r="B81" s="63" t="s">
        <v>196</v>
      </c>
      <c r="C81" s="73" t="s">
        <v>440</v>
      </c>
      <c r="D81" s="63" t="s">
        <v>37</v>
      </c>
      <c r="E81" s="64">
        <v>16</v>
      </c>
      <c r="F81" s="4"/>
      <c r="G81" s="4"/>
      <c r="H81" s="14">
        <f t="shared" si="12"/>
        <v>0</v>
      </c>
      <c r="I81" s="14">
        <f t="shared" si="13"/>
        <v>0</v>
      </c>
      <c r="J81" s="14">
        <f t="shared" si="14"/>
        <v>0</v>
      </c>
      <c r="K81" s="63"/>
    </row>
    <row r="82" spans="1:11" s="62" customFormat="1" ht="60">
      <c r="A82" s="12">
        <v>72</v>
      </c>
      <c r="B82" s="63"/>
      <c r="C82" s="72" t="s">
        <v>445</v>
      </c>
      <c r="D82" s="63"/>
      <c r="E82" s="64"/>
      <c r="F82" s="4"/>
      <c r="G82" s="4"/>
      <c r="H82" s="14"/>
      <c r="I82" s="14"/>
      <c r="J82" s="14"/>
      <c r="K82" s="63"/>
    </row>
    <row r="83" spans="1:11" s="62" customFormat="1" ht="24">
      <c r="A83" s="12">
        <v>73</v>
      </c>
      <c r="B83" s="63" t="s">
        <v>196</v>
      </c>
      <c r="C83" s="73" t="s">
        <v>440</v>
      </c>
      <c r="D83" s="63" t="s">
        <v>37</v>
      </c>
      <c r="E83" s="64">
        <v>8</v>
      </c>
      <c r="F83" s="4"/>
      <c r="G83" s="4"/>
      <c r="H83" s="14">
        <f t="shared" ref="H83" si="15">E83*F83</f>
        <v>0</v>
      </c>
      <c r="I83" s="14">
        <f t="shared" ref="I83" si="16">E83*G83</f>
        <v>0</v>
      </c>
      <c r="J83" s="14">
        <f t="shared" ref="J83" si="17">H83+I83</f>
        <v>0</v>
      </c>
      <c r="K83" s="63"/>
    </row>
    <row r="84" spans="1:11" s="62" customFormat="1" ht="36">
      <c r="A84" s="12">
        <v>74</v>
      </c>
      <c r="B84" s="63"/>
      <c r="C84" s="72" t="s">
        <v>240</v>
      </c>
      <c r="D84" s="63"/>
      <c r="E84" s="64"/>
      <c r="F84" s="4"/>
      <c r="G84" s="4"/>
      <c r="H84" s="14"/>
      <c r="I84" s="14"/>
      <c r="J84" s="14"/>
      <c r="K84" s="63"/>
    </row>
    <row r="85" spans="1:11" s="62" customFormat="1" ht="24">
      <c r="A85" s="12">
        <v>75</v>
      </c>
      <c r="B85" s="63" t="s">
        <v>196</v>
      </c>
      <c r="C85" s="73" t="s">
        <v>195</v>
      </c>
      <c r="D85" s="63" t="s">
        <v>37</v>
      </c>
      <c r="E85" s="64">
        <v>3</v>
      </c>
      <c r="F85" s="4"/>
      <c r="G85" s="4"/>
      <c r="H85" s="14">
        <f t="shared" ref="H85" si="18">E85*F85</f>
        <v>0</v>
      </c>
      <c r="I85" s="14">
        <f t="shared" ref="I85" si="19">E85*G85</f>
        <v>0</v>
      </c>
      <c r="J85" s="14">
        <f t="shared" ref="J85" si="20">H85+I85</f>
        <v>0</v>
      </c>
      <c r="K85" s="63"/>
    </row>
    <row r="86" spans="1:11" s="62" customFormat="1" ht="24">
      <c r="A86" s="12">
        <v>76</v>
      </c>
      <c r="B86" s="63"/>
      <c r="C86" s="72" t="s">
        <v>241</v>
      </c>
      <c r="D86" s="63"/>
      <c r="E86" s="64"/>
      <c r="F86" s="4"/>
      <c r="G86" s="4"/>
      <c r="H86" s="14"/>
      <c r="I86" s="14"/>
      <c r="J86" s="14"/>
      <c r="K86" s="63"/>
    </row>
    <row r="87" spans="1:11">
      <c r="A87" s="58"/>
      <c r="B87" s="58"/>
      <c r="C87" s="74"/>
      <c r="D87" s="58"/>
      <c r="E87" s="59"/>
      <c r="F87" s="4"/>
      <c r="G87" s="4"/>
      <c r="H87" s="58"/>
      <c r="I87" s="58"/>
      <c r="J87" s="58"/>
      <c r="K87" s="58"/>
    </row>
    <row r="88" spans="1:11">
      <c r="A88" s="58"/>
      <c r="B88" s="58"/>
      <c r="C88" s="74"/>
      <c r="D88" s="58"/>
      <c r="E88" s="59"/>
      <c r="F88" s="4"/>
      <c r="G88" s="4"/>
      <c r="H88" s="58"/>
      <c r="I88" s="58"/>
      <c r="J88" s="58"/>
      <c r="K88" s="58"/>
    </row>
    <row r="89" spans="1:11">
      <c r="A89" s="58"/>
      <c r="B89" s="58"/>
      <c r="C89" s="74"/>
      <c r="D89" s="58"/>
      <c r="E89" s="59"/>
      <c r="F89" s="4"/>
      <c r="G89" s="4"/>
      <c r="H89" s="58"/>
      <c r="I89" s="58"/>
      <c r="J89" s="58"/>
      <c r="K89" s="58"/>
    </row>
    <row r="90" spans="1:11">
      <c r="F90" s="4"/>
      <c r="G90" s="4"/>
    </row>
    <row r="91" spans="1:11">
      <c r="F91" s="4"/>
      <c r="G91" s="4"/>
    </row>
    <row r="92" spans="1:11">
      <c r="F92" s="4"/>
      <c r="G92" s="4"/>
    </row>
    <row r="93" spans="1:11">
      <c r="F93" s="4"/>
      <c r="G93" s="4"/>
    </row>
    <row r="94" spans="1:11">
      <c r="F94" s="4"/>
      <c r="G94" s="4"/>
    </row>
    <row r="95" spans="1:11">
      <c r="F95" s="4"/>
      <c r="G95" s="4"/>
    </row>
    <row r="96" spans="1:11">
      <c r="F96" s="4"/>
      <c r="G96" s="4"/>
    </row>
    <row r="97" spans="6:7">
      <c r="F97" s="4"/>
      <c r="G97" s="4"/>
    </row>
    <row r="98" spans="6:7">
      <c r="F98" s="4"/>
      <c r="G98" s="4"/>
    </row>
    <row r="99" spans="6:7">
      <c r="F99" s="4"/>
      <c r="G99" s="4"/>
    </row>
    <row r="100" spans="6:7">
      <c r="F100" s="4"/>
      <c r="G100" s="4"/>
    </row>
    <row r="101" spans="6:7">
      <c r="F101" s="4"/>
      <c r="G101" s="4"/>
    </row>
    <row r="102" spans="6:7">
      <c r="F102" s="4"/>
      <c r="G102" s="4"/>
    </row>
    <row r="103" spans="6:7">
      <c r="F103" s="4"/>
      <c r="G103" s="4"/>
    </row>
    <row r="104" spans="6:7">
      <c r="F104" s="4"/>
      <c r="G104" s="4"/>
    </row>
    <row r="105" spans="6:7">
      <c r="F105" s="4"/>
      <c r="G105" s="4"/>
    </row>
    <row r="106" spans="6:7">
      <c r="F106" s="4"/>
      <c r="G106" s="4"/>
    </row>
    <row r="107" spans="6:7">
      <c r="F107" s="4"/>
      <c r="G107" s="4"/>
    </row>
    <row r="108" spans="6:7">
      <c r="F108" s="4"/>
      <c r="G108" s="4"/>
    </row>
    <row r="109" spans="6:7">
      <c r="F109" s="4"/>
      <c r="G109" s="4"/>
    </row>
    <row r="110" spans="6:7">
      <c r="F110" s="4"/>
      <c r="G110" s="4"/>
    </row>
    <row r="111" spans="6:7">
      <c r="F111" s="4"/>
      <c r="G111" s="4"/>
    </row>
    <row r="112" spans="6:7">
      <c r="F112" s="4"/>
      <c r="G112" s="4"/>
    </row>
    <row r="113" spans="6:7">
      <c r="F113" s="4"/>
      <c r="G113" s="4"/>
    </row>
    <row r="114" spans="6:7">
      <c r="F114" s="4"/>
      <c r="G114" s="4"/>
    </row>
    <row r="115" spans="6:7">
      <c r="F115" s="4"/>
      <c r="G115" s="4"/>
    </row>
    <row r="116" spans="6:7">
      <c r="F116" s="4"/>
      <c r="G116" s="4"/>
    </row>
    <row r="117" spans="6:7">
      <c r="F117" s="4"/>
      <c r="G117" s="4"/>
    </row>
    <row r="118" spans="6:7">
      <c r="F118" s="4"/>
      <c r="G118" s="4"/>
    </row>
    <row r="119" spans="6:7">
      <c r="F119" s="4"/>
      <c r="G119" s="4"/>
    </row>
    <row r="120" spans="6:7">
      <c r="F120" s="4"/>
      <c r="G120" s="4"/>
    </row>
    <row r="121" spans="6:7">
      <c r="F121" s="4"/>
      <c r="G121" s="4"/>
    </row>
    <row r="122" spans="6:7">
      <c r="F122" s="4"/>
      <c r="G122" s="4"/>
    </row>
    <row r="123" spans="6:7">
      <c r="F123" s="4"/>
      <c r="G123" s="4"/>
    </row>
    <row r="124" spans="6:7">
      <c r="F124" s="4"/>
      <c r="G124" s="4"/>
    </row>
    <row r="125" spans="6:7">
      <c r="F125" s="4"/>
      <c r="G125" s="4"/>
    </row>
    <row r="126" spans="6:7">
      <c r="F126" s="4"/>
      <c r="G126" s="4"/>
    </row>
    <row r="127" spans="6:7">
      <c r="F127" s="4"/>
      <c r="G127" s="4"/>
    </row>
    <row r="128" spans="6:7">
      <c r="F128" s="4"/>
      <c r="G128" s="4"/>
    </row>
    <row r="129" spans="6:7">
      <c r="F129" s="4"/>
      <c r="G129" s="4"/>
    </row>
    <row r="130" spans="6:7">
      <c r="F130" s="4"/>
      <c r="G130" s="4"/>
    </row>
    <row r="131" spans="6:7">
      <c r="F131" s="4"/>
      <c r="G131" s="4"/>
    </row>
    <row r="132" spans="6:7">
      <c r="F132" s="4"/>
      <c r="G132" s="4"/>
    </row>
    <row r="133" spans="6:7">
      <c r="F133" s="4"/>
      <c r="G133" s="4"/>
    </row>
    <row r="134" spans="6:7">
      <c r="F134" s="4"/>
      <c r="G134" s="4"/>
    </row>
    <row r="135" spans="6:7">
      <c r="F135" s="4"/>
      <c r="G135" s="4"/>
    </row>
    <row r="136" spans="6:7">
      <c r="F136" s="4"/>
      <c r="G136" s="4"/>
    </row>
    <row r="137" spans="6:7">
      <c r="F137" s="4"/>
      <c r="G137" s="4"/>
    </row>
    <row r="138" spans="6:7">
      <c r="F138" s="4"/>
      <c r="G138" s="4"/>
    </row>
    <row r="139" spans="6:7">
      <c r="F139" s="4"/>
      <c r="G139" s="4"/>
    </row>
    <row r="140" spans="6:7">
      <c r="F140" s="4"/>
      <c r="G140" s="4"/>
    </row>
    <row r="141" spans="6:7">
      <c r="F141" s="4"/>
      <c r="G141" s="4"/>
    </row>
    <row r="142" spans="6:7">
      <c r="F142" s="4"/>
      <c r="G142" s="4"/>
    </row>
    <row r="143" spans="6:7">
      <c r="F143" s="4"/>
      <c r="G143" s="4"/>
    </row>
    <row r="144" spans="6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  <row r="173" spans="6:7">
      <c r="F173" s="4"/>
      <c r="G173" s="4"/>
    </row>
    <row r="174" spans="6:7">
      <c r="F174" s="4"/>
      <c r="G174" s="4"/>
    </row>
    <row r="175" spans="6:7">
      <c r="F175" s="4"/>
      <c r="G175" s="4"/>
    </row>
    <row r="176" spans="6:7">
      <c r="F176" s="4"/>
      <c r="G176" s="4"/>
    </row>
    <row r="177" spans="6:7">
      <c r="F177" s="4"/>
      <c r="G177" s="4"/>
    </row>
    <row r="178" spans="6:7">
      <c r="F178" s="4"/>
      <c r="G178" s="4"/>
    </row>
    <row r="179" spans="6:7">
      <c r="F179" s="4"/>
      <c r="G179" s="4"/>
    </row>
    <row r="180" spans="6:7">
      <c r="F180" s="4"/>
      <c r="G180" s="4"/>
    </row>
    <row r="181" spans="6:7">
      <c r="F181" s="4"/>
      <c r="G181" s="4"/>
    </row>
    <row r="182" spans="6:7">
      <c r="F182" s="4"/>
      <c r="G182" s="4"/>
    </row>
    <row r="183" spans="6:7">
      <c r="F183" s="4"/>
      <c r="G183" s="4"/>
    </row>
    <row r="184" spans="6:7">
      <c r="F184" s="4"/>
      <c r="G184" s="4"/>
    </row>
    <row r="185" spans="6:7">
      <c r="F185" s="4"/>
      <c r="G185" s="4"/>
    </row>
    <row r="186" spans="6:7">
      <c r="F186" s="4"/>
      <c r="G186" s="4"/>
    </row>
    <row r="187" spans="6:7">
      <c r="F187" s="4"/>
      <c r="G187" s="4"/>
    </row>
    <row r="188" spans="6:7">
      <c r="F188" s="4"/>
      <c r="G188" s="4"/>
    </row>
    <row r="189" spans="6:7">
      <c r="F189" s="4"/>
      <c r="G189" s="4"/>
    </row>
    <row r="190" spans="6:7">
      <c r="F190" s="4"/>
      <c r="G190" s="4"/>
    </row>
    <row r="191" spans="6:7">
      <c r="F191" s="4"/>
      <c r="G191" s="4"/>
    </row>
    <row r="192" spans="6:7">
      <c r="F192" s="4"/>
      <c r="G192" s="4"/>
    </row>
    <row r="193" spans="6:7">
      <c r="F193" s="4"/>
      <c r="G193" s="4"/>
    </row>
    <row r="194" spans="6:7">
      <c r="F194" s="4"/>
      <c r="G194" s="4"/>
    </row>
    <row r="195" spans="6:7">
      <c r="F195" s="4"/>
      <c r="G195" s="4"/>
    </row>
    <row r="196" spans="6:7">
      <c r="F196" s="4"/>
      <c r="G196" s="4"/>
    </row>
    <row r="197" spans="6:7">
      <c r="F197" s="4"/>
      <c r="G197" s="4"/>
    </row>
    <row r="198" spans="6:7">
      <c r="F198" s="4"/>
      <c r="G198" s="4"/>
    </row>
    <row r="199" spans="6:7">
      <c r="F199" s="4"/>
      <c r="G199" s="4"/>
    </row>
    <row r="200" spans="6:7">
      <c r="F200" s="4"/>
      <c r="G200" s="4"/>
    </row>
    <row r="201" spans="6:7">
      <c r="F201" s="4"/>
      <c r="G201" s="4"/>
    </row>
    <row r="202" spans="6:7">
      <c r="F202" s="4"/>
      <c r="G202" s="4"/>
    </row>
    <row r="203" spans="6:7">
      <c r="F203" s="4"/>
      <c r="G203" s="4"/>
    </row>
    <row r="204" spans="6:7">
      <c r="F204" s="4"/>
      <c r="G204" s="4"/>
    </row>
    <row r="205" spans="6:7">
      <c r="F205" s="4"/>
      <c r="G205" s="4"/>
    </row>
    <row r="206" spans="6:7">
      <c r="F206" s="4"/>
      <c r="G206" s="4"/>
    </row>
    <row r="207" spans="6:7">
      <c r="F207" s="4"/>
      <c r="G207" s="4"/>
    </row>
    <row r="208" spans="6:7">
      <c r="F208" s="4"/>
      <c r="G208" s="4"/>
    </row>
    <row r="209" spans="6:7">
      <c r="F209" s="4"/>
      <c r="G209" s="4"/>
    </row>
    <row r="210" spans="6:7">
      <c r="F210" s="65"/>
      <c r="G210" s="63"/>
    </row>
    <row r="211" spans="6:7">
      <c r="F211" s="60"/>
      <c r="G211" s="58"/>
    </row>
  </sheetData>
  <sheetProtection sheet="1" objects="1" scenarios="1"/>
  <protectedRanges>
    <protectedRange sqref="F13:G89" name="Oblast1"/>
  </protectedRanges>
  <mergeCells count="4">
    <mergeCell ref="A6:A7"/>
    <mergeCell ref="B6:B7"/>
    <mergeCell ref="F6:G6"/>
    <mergeCell ref="H6:I6"/>
  </mergeCells>
  <conditionalFormatting sqref="G1:G4 F2">
    <cfRule type="cellIs" dxfId="3" priority="1" stopIfTrue="1" operator="equal">
      <formula>#REF!</formula>
    </cfRule>
    <cfRule type="cellIs" dxfId="2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BC1DF1-B080-4F80-8355-F758E93043E7}">
  <sheetPr>
    <outlinePr summaryBelow="0"/>
  </sheetPr>
  <dimension ref="A1:K212"/>
  <sheetViews>
    <sheetView showGridLines="0" view="pageBreakPreview" topLeftCell="A11" zoomScale="85" zoomScaleNormal="85" zoomScaleSheetLayoutView="85" workbookViewId="0">
      <selection activeCell="C31" sqref="C31"/>
    </sheetView>
  </sheetViews>
  <sheetFormatPr defaultColWidth="8.7109375" defaultRowHeight="12.75"/>
  <cols>
    <col min="1" max="1" width="4.7109375" customWidth="1"/>
    <col min="2" max="2" width="9" customWidth="1"/>
    <col min="3" max="3" width="40.7109375" style="75" customWidth="1"/>
    <col min="4" max="4" width="9.28515625" customWidth="1"/>
    <col min="5" max="5" width="11.7109375" style="23" customWidth="1"/>
    <col min="6" max="6" width="11.5703125" style="40" customWidth="1"/>
    <col min="7" max="7" width="11.28515625" bestFit="1" customWidth="1"/>
    <col min="8" max="8" width="18.7109375" customWidth="1"/>
    <col min="9" max="9" width="11.7109375" customWidth="1"/>
    <col min="10" max="10" width="18.42578125" customWidth="1"/>
    <col min="11" max="11" width="15" bestFit="1" customWidth="1"/>
  </cols>
  <sheetData>
    <row r="1" spans="1:11" ht="21.75" customHeight="1">
      <c r="A1" s="47"/>
      <c r="B1" s="48"/>
      <c r="C1" s="66" t="s">
        <v>18</v>
      </c>
      <c r="D1" s="49"/>
      <c r="E1" s="50"/>
      <c r="F1" s="44"/>
      <c r="G1" s="51"/>
      <c r="H1" s="27"/>
      <c r="I1" s="27"/>
      <c r="J1" s="27"/>
      <c r="K1" s="28"/>
    </row>
    <row r="2" spans="1:11" ht="30" customHeight="1">
      <c r="A2" s="53" t="s">
        <v>4</v>
      </c>
      <c r="B2" s="42" t="s">
        <v>393</v>
      </c>
      <c r="C2" s="67"/>
      <c r="D2" s="43"/>
      <c r="E2" s="43"/>
      <c r="F2" s="54"/>
      <c r="G2" s="54"/>
      <c r="H2" s="27"/>
      <c r="I2" s="27"/>
      <c r="J2" s="27"/>
      <c r="K2" s="28"/>
    </row>
    <row r="3" spans="1:11" ht="21.75" customHeight="1">
      <c r="A3" s="53" t="s">
        <v>5</v>
      </c>
      <c r="B3" s="42"/>
      <c r="C3" s="68"/>
      <c r="D3" s="43"/>
      <c r="E3" s="43"/>
      <c r="F3" s="44"/>
      <c r="G3" s="45"/>
      <c r="H3" s="27"/>
      <c r="I3" s="27"/>
      <c r="J3" s="27"/>
      <c r="K3" s="28"/>
    </row>
    <row r="4" spans="1:11" ht="21.75" customHeight="1">
      <c r="A4" s="53" t="s">
        <v>6</v>
      </c>
      <c r="B4" s="46"/>
      <c r="C4" s="67"/>
      <c r="D4" s="43"/>
      <c r="E4" s="43"/>
      <c r="F4" s="44"/>
      <c r="G4" s="45"/>
      <c r="H4" s="27"/>
      <c r="I4" s="27"/>
      <c r="J4" s="27"/>
      <c r="K4" s="28"/>
    </row>
    <row r="5" spans="1:11" ht="11.65" customHeight="1" thickBot="1">
      <c r="A5" s="1"/>
      <c r="B5" s="2"/>
      <c r="C5" s="2"/>
      <c r="D5" s="1"/>
      <c r="E5" s="1"/>
      <c r="F5" s="3"/>
      <c r="G5" s="3"/>
      <c r="H5" s="3"/>
      <c r="I5" s="3"/>
      <c r="J5" s="3"/>
      <c r="K5" s="3"/>
    </row>
    <row r="6" spans="1:11" ht="11.65" customHeight="1" thickBot="1">
      <c r="A6" s="108" t="s">
        <v>7</v>
      </c>
      <c r="B6" s="108" t="s">
        <v>8</v>
      </c>
      <c r="C6" s="16" t="s">
        <v>9</v>
      </c>
      <c r="D6" s="29"/>
      <c r="E6" s="29"/>
      <c r="F6" s="106" t="s">
        <v>11</v>
      </c>
      <c r="G6" s="107"/>
      <c r="H6" s="106" t="s">
        <v>14</v>
      </c>
      <c r="I6" s="107"/>
      <c r="J6" s="52" t="s">
        <v>1</v>
      </c>
      <c r="K6" s="29"/>
    </row>
    <row r="7" spans="1:11" ht="34.5" customHeight="1">
      <c r="A7" s="109"/>
      <c r="B7" s="109"/>
      <c r="C7" s="17"/>
      <c r="D7" s="29" t="s">
        <v>0</v>
      </c>
      <c r="E7" s="30" t="s">
        <v>10</v>
      </c>
      <c r="F7" s="31" t="s">
        <v>12</v>
      </c>
      <c r="G7" s="31" t="s">
        <v>13</v>
      </c>
      <c r="H7" s="31" t="s">
        <v>12</v>
      </c>
      <c r="I7" s="31" t="s">
        <v>13</v>
      </c>
      <c r="J7" s="32" t="s">
        <v>15</v>
      </c>
      <c r="K7" s="30" t="s">
        <v>16</v>
      </c>
    </row>
    <row r="8" spans="1:11" ht="13.5" thickBot="1">
      <c r="A8" s="5"/>
      <c r="B8" s="6"/>
      <c r="C8" s="6"/>
      <c r="D8" s="5"/>
      <c r="E8" s="5"/>
      <c r="F8" s="5" t="s">
        <v>17</v>
      </c>
      <c r="G8" s="5" t="s">
        <v>17</v>
      </c>
      <c r="H8" s="5" t="s">
        <v>17</v>
      </c>
      <c r="I8" s="5" t="s">
        <v>17</v>
      </c>
      <c r="J8" s="5" t="s">
        <v>17</v>
      </c>
      <c r="K8" s="7"/>
    </row>
    <row r="9" spans="1:11" s="36" customFormat="1" ht="29.65" customHeight="1">
      <c r="A9" s="26"/>
      <c r="B9" s="18"/>
      <c r="C9" s="69" t="s">
        <v>165</v>
      </c>
      <c r="D9" s="33"/>
      <c r="E9" s="21"/>
      <c r="F9" s="8"/>
      <c r="G9" s="34"/>
      <c r="H9" s="34"/>
      <c r="I9" s="34"/>
      <c r="J9" s="35">
        <f>J11</f>
        <v>0</v>
      </c>
      <c r="K9" s="28"/>
    </row>
    <row r="10" spans="1:11" s="38" customFormat="1" ht="16.899999999999999" customHeight="1">
      <c r="A10" s="26"/>
      <c r="B10" s="37"/>
      <c r="C10" s="70"/>
      <c r="D10" s="19"/>
      <c r="E10" s="22"/>
      <c r="F10" s="9"/>
      <c r="G10" s="24"/>
      <c r="H10" s="25"/>
      <c r="I10" s="24"/>
      <c r="J10" s="20"/>
      <c r="K10" s="25"/>
    </row>
    <row r="11" spans="1:11" ht="15.75">
      <c r="A11" s="12">
        <v>1</v>
      </c>
      <c r="B11" s="39" t="s">
        <v>2</v>
      </c>
      <c r="C11" s="71" t="s">
        <v>158</v>
      </c>
      <c r="D11" s="10"/>
      <c r="E11" s="13"/>
      <c r="F11" s="4"/>
      <c r="G11" s="14"/>
      <c r="H11" s="14"/>
      <c r="I11" s="14"/>
      <c r="J11" s="41">
        <f>SUM(J13:J75)</f>
        <v>0</v>
      </c>
      <c r="K11" s="15"/>
    </row>
    <row r="12" spans="1:11">
      <c r="A12" s="12">
        <v>2</v>
      </c>
      <c r="B12" s="39"/>
      <c r="C12" s="11"/>
      <c r="D12" s="10"/>
      <c r="E12" s="13"/>
      <c r="F12" s="4"/>
      <c r="G12" s="14"/>
      <c r="H12" s="14"/>
      <c r="I12" s="14"/>
      <c r="J12" s="14"/>
      <c r="K12" s="15"/>
    </row>
    <row r="13" spans="1:11" s="62" customFormat="1" ht="36">
      <c r="A13" s="12">
        <v>3</v>
      </c>
      <c r="B13" s="63"/>
      <c r="C13" s="73" t="s">
        <v>129</v>
      </c>
      <c r="D13" s="63" t="s">
        <v>25</v>
      </c>
      <c r="E13" s="64">
        <v>1</v>
      </c>
      <c r="F13" s="4"/>
      <c r="G13" s="14"/>
      <c r="H13" s="14">
        <f t="shared" ref="H13:H14" si="0">E13*F13</f>
        <v>0</v>
      </c>
      <c r="I13" s="14">
        <f t="shared" ref="I13:I14" si="1">E13*G13</f>
        <v>0</v>
      </c>
      <c r="J13" s="14">
        <f t="shared" ref="J13:J14" si="2">H13+I13</f>
        <v>0</v>
      </c>
      <c r="K13" s="63"/>
    </row>
    <row r="14" spans="1:11" s="62" customFormat="1" ht="12">
      <c r="A14" s="12">
        <v>4</v>
      </c>
      <c r="B14" s="63"/>
      <c r="C14" s="72" t="s">
        <v>164</v>
      </c>
      <c r="D14" s="63" t="s">
        <v>25</v>
      </c>
      <c r="E14" s="64">
        <v>1</v>
      </c>
      <c r="F14" s="4"/>
      <c r="G14" s="4"/>
      <c r="H14" s="14">
        <f t="shared" si="0"/>
        <v>0</v>
      </c>
      <c r="I14" s="14">
        <f t="shared" si="1"/>
        <v>0</v>
      </c>
      <c r="J14" s="14">
        <f t="shared" si="2"/>
        <v>0</v>
      </c>
      <c r="K14" s="63"/>
    </row>
    <row r="15" spans="1:11" s="62" customFormat="1" ht="12">
      <c r="A15" s="12">
        <v>5</v>
      </c>
      <c r="B15" s="63"/>
      <c r="C15" s="73" t="s">
        <v>162</v>
      </c>
      <c r="D15" s="63" t="s">
        <v>25</v>
      </c>
      <c r="E15" s="64">
        <v>1</v>
      </c>
      <c r="F15" s="4"/>
      <c r="G15" s="4"/>
      <c r="H15" s="14">
        <f t="shared" ref="H15:H16" si="3">E15*F15</f>
        <v>0</v>
      </c>
      <c r="I15" s="14">
        <f t="shared" ref="I15:I16" si="4">E15*G15</f>
        <v>0</v>
      </c>
      <c r="J15" s="14">
        <f t="shared" ref="J15:J16" si="5">H15+I15</f>
        <v>0</v>
      </c>
      <c r="K15" s="63"/>
    </row>
    <row r="16" spans="1:11" s="62" customFormat="1" ht="12">
      <c r="A16" s="12">
        <v>6</v>
      </c>
      <c r="B16" s="63"/>
      <c r="C16" s="72" t="s">
        <v>163</v>
      </c>
      <c r="D16" s="63" t="s">
        <v>25</v>
      </c>
      <c r="E16" s="64">
        <v>1</v>
      </c>
      <c r="F16" s="4"/>
      <c r="G16" s="4"/>
      <c r="H16" s="14">
        <f t="shared" si="3"/>
        <v>0</v>
      </c>
      <c r="I16" s="14">
        <f t="shared" si="4"/>
        <v>0</v>
      </c>
      <c r="J16" s="14">
        <f t="shared" si="5"/>
        <v>0</v>
      </c>
      <c r="K16" s="63"/>
    </row>
    <row r="17" spans="1:11" s="62" customFormat="1" ht="12">
      <c r="A17" s="12">
        <v>7</v>
      </c>
      <c r="B17" s="63"/>
      <c r="C17" s="72"/>
      <c r="D17" s="63"/>
      <c r="E17" s="64"/>
      <c r="F17" s="4"/>
      <c r="G17" s="4"/>
      <c r="H17" s="14">
        <f t="shared" ref="H17:H35" si="6">E17*F17</f>
        <v>0</v>
      </c>
      <c r="I17" s="14">
        <f t="shared" ref="I17:I36" si="7">E17*G17</f>
        <v>0</v>
      </c>
      <c r="J17" s="14">
        <f t="shared" ref="J17:J36" si="8">H17+I17</f>
        <v>0</v>
      </c>
      <c r="K17" s="63"/>
    </row>
    <row r="18" spans="1:11" s="62" customFormat="1" ht="16.899999999999999" customHeight="1">
      <c r="A18" s="12">
        <v>8</v>
      </c>
      <c r="B18" s="63"/>
      <c r="C18" s="73" t="s">
        <v>134</v>
      </c>
      <c r="D18" s="63"/>
      <c r="E18" s="64"/>
      <c r="F18" s="4"/>
      <c r="G18" s="4"/>
      <c r="H18" s="14"/>
      <c r="I18" s="14"/>
      <c r="J18" s="14"/>
      <c r="K18" s="63"/>
    </row>
    <row r="19" spans="1:11" s="62" customFormat="1" ht="25.9" customHeight="1">
      <c r="A19" s="12">
        <v>9</v>
      </c>
      <c r="B19" s="63"/>
      <c r="C19" s="72" t="s">
        <v>135</v>
      </c>
      <c r="D19" s="63"/>
      <c r="E19" s="64"/>
      <c r="F19" s="4"/>
      <c r="G19" s="4"/>
      <c r="H19" s="14">
        <f t="shared" si="6"/>
        <v>0</v>
      </c>
      <c r="I19" s="14">
        <f t="shared" si="7"/>
        <v>0</v>
      </c>
      <c r="J19" s="14">
        <f t="shared" si="8"/>
        <v>0</v>
      </c>
      <c r="K19" s="63"/>
    </row>
    <row r="20" spans="1:11" s="62" customFormat="1" ht="12">
      <c r="A20" s="12">
        <v>10</v>
      </c>
      <c r="B20" s="63"/>
      <c r="C20" s="72" t="s">
        <v>136</v>
      </c>
      <c r="D20" s="63" t="s">
        <v>37</v>
      </c>
      <c r="E20" s="64" t="s">
        <v>3</v>
      </c>
      <c r="F20" s="4"/>
      <c r="G20" s="4"/>
      <c r="H20" s="14">
        <f t="shared" si="6"/>
        <v>0</v>
      </c>
      <c r="I20" s="14">
        <f t="shared" si="7"/>
        <v>0</v>
      </c>
      <c r="J20" s="14">
        <f t="shared" si="8"/>
        <v>0</v>
      </c>
      <c r="K20" s="63"/>
    </row>
    <row r="21" spans="1:11" s="62" customFormat="1" ht="42" customHeight="1">
      <c r="A21" s="12">
        <v>11</v>
      </c>
      <c r="B21" s="63"/>
      <c r="C21" s="72" t="s">
        <v>222</v>
      </c>
      <c r="D21" s="63"/>
      <c r="E21" s="64"/>
      <c r="F21" s="4"/>
      <c r="G21" s="4"/>
      <c r="H21" s="14">
        <f t="shared" si="6"/>
        <v>0</v>
      </c>
      <c r="I21" s="14">
        <f t="shared" si="7"/>
        <v>0</v>
      </c>
      <c r="J21" s="14">
        <f t="shared" si="8"/>
        <v>0</v>
      </c>
      <c r="K21" s="63"/>
    </row>
    <row r="22" spans="1:11" s="62" customFormat="1" ht="24">
      <c r="A22" s="12">
        <v>12</v>
      </c>
      <c r="B22" s="63"/>
      <c r="C22" s="72" t="s">
        <v>137</v>
      </c>
      <c r="D22" s="63" t="s">
        <v>37</v>
      </c>
      <c r="E22" s="64" t="s">
        <v>3</v>
      </c>
      <c r="F22" s="4"/>
      <c r="G22" s="4"/>
      <c r="H22" s="14">
        <f t="shared" si="6"/>
        <v>0</v>
      </c>
      <c r="I22" s="14">
        <f t="shared" si="7"/>
        <v>0</v>
      </c>
      <c r="J22" s="14">
        <f t="shared" si="8"/>
        <v>0</v>
      </c>
      <c r="K22" s="63"/>
    </row>
    <row r="23" spans="1:11" s="62" customFormat="1" ht="24">
      <c r="A23" s="12">
        <v>13</v>
      </c>
      <c r="B23" s="63"/>
      <c r="C23" s="72" t="s">
        <v>138</v>
      </c>
      <c r="D23" s="63"/>
      <c r="E23" s="64"/>
      <c r="F23" s="4"/>
      <c r="G23" s="4"/>
      <c r="H23" s="14">
        <f t="shared" si="6"/>
        <v>0</v>
      </c>
      <c r="I23" s="14">
        <f t="shared" si="7"/>
        <v>0</v>
      </c>
      <c r="J23" s="14">
        <f t="shared" si="8"/>
        <v>0</v>
      </c>
      <c r="K23" s="63"/>
    </row>
    <row r="24" spans="1:11" s="62" customFormat="1" ht="24">
      <c r="A24" s="12">
        <v>14</v>
      </c>
      <c r="B24" s="63"/>
      <c r="C24" s="72" t="s">
        <v>195</v>
      </c>
      <c r="D24" s="63" t="s">
        <v>37</v>
      </c>
      <c r="E24" s="64">
        <v>20</v>
      </c>
      <c r="F24" s="4"/>
      <c r="G24" s="4"/>
      <c r="H24" s="14">
        <f t="shared" si="6"/>
        <v>0</v>
      </c>
      <c r="I24" s="14">
        <f t="shared" si="7"/>
        <v>0</v>
      </c>
      <c r="J24" s="14">
        <f t="shared" si="8"/>
        <v>0</v>
      </c>
      <c r="K24" s="63"/>
    </row>
    <row r="25" spans="1:11" s="62" customFormat="1" ht="36">
      <c r="A25" s="12">
        <v>15</v>
      </c>
      <c r="B25" s="63"/>
      <c r="C25" s="72" t="s">
        <v>439</v>
      </c>
      <c r="D25" s="63"/>
      <c r="E25" s="64"/>
      <c r="F25" s="4"/>
      <c r="G25" s="4"/>
      <c r="H25" s="14"/>
      <c r="I25" s="14"/>
      <c r="J25" s="14"/>
      <c r="K25" s="63"/>
    </row>
    <row r="26" spans="1:11" s="62" customFormat="1" ht="12">
      <c r="A26" s="12">
        <v>16</v>
      </c>
      <c r="B26" s="63"/>
      <c r="C26" s="72" t="s">
        <v>139</v>
      </c>
      <c r="D26" s="63"/>
      <c r="E26" s="64"/>
      <c r="F26" s="4"/>
      <c r="G26" s="4"/>
      <c r="H26" s="14">
        <f t="shared" si="6"/>
        <v>0</v>
      </c>
      <c r="I26" s="14">
        <f t="shared" si="7"/>
        <v>0</v>
      </c>
      <c r="J26" s="14">
        <f t="shared" si="8"/>
        <v>0</v>
      </c>
      <c r="K26" s="63"/>
    </row>
    <row r="27" spans="1:11" s="62" customFormat="1" ht="12">
      <c r="A27" s="12">
        <v>17</v>
      </c>
      <c r="B27" s="63"/>
      <c r="C27" s="72" t="s">
        <v>141</v>
      </c>
      <c r="D27" s="63" t="s">
        <v>133</v>
      </c>
      <c r="E27" s="64" t="s">
        <v>2</v>
      </c>
      <c r="F27" s="4"/>
      <c r="G27" s="4"/>
      <c r="H27" s="14">
        <f t="shared" si="6"/>
        <v>0</v>
      </c>
      <c r="I27" s="14">
        <f t="shared" si="7"/>
        <v>0</v>
      </c>
      <c r="J27" s="14">
        <f t="shared" si="8"/>
        <v>0</v>
      </c>
      <c r="K27" s="63"/>
    </row>
    <row r="28" spans="1:11" s="62" customFormat="1" ht="24">
      <c r="A28" s="12">
        <v>18</v>
      </c>
      <c r="B28" s="63"/>
      <c r="C28" s="72" t="s">
        <v>140</v>
      </c>
      <c r="D28" s="63"/>
      <c r="E28" s="64"/>
      <c r="F28" s="4"/>
      <c r="G28" s="4"/>
      <c r="H28" s="14">
        <f t="shared" si="6"/>
        <v>0</v>
      </c>
      <c r="I28" s="14">
        <f t="shared" si="7"/>
        <v>0</v>
      </c>
      <c r="J28" s="14">
        <f t="shared" si="8"/>
        <v>0</v>
      </c>
      <c r="K28" s="63"/>
    </row>
    <row r="29" spans="1:11" s="62" customFormat="1" ht="12">
      <c r="A29" s="12">
        <v>19</v>
      </c>
      <c r="B29" s="63"/>
      <c r="C29" s="72" t="s">
        <v>142</v>
      </c>
      <c r="D29" s="63"/>
      <c r="E29" s="64"/>
      <c r="F29" s="4"/>
      <c r="G29" s="4"/>
      <c r="H29" s="14">
        <f t="shared" si="6"/>
        <v>0</v>
      </c>
      <c r="I29" s="14">
        <f t="shared" si="7"/>
        <v>0</v>
      </c>
      <c r="J29" s="14">
        <f t="shared" si="8"/>
        <v>0</v>
      </c>
      <c r="K29" s="63"/>
    </row>
    <row r="30" spans="1:11" s="62" customFormat="1" ht="12">
      <c r="A30" s="12">
        <v>20</v>
      </c>
      <c r="B30" s="63"/>
      <c r="C30" s="72" t="s">
        <v>143</v>
      </c>
      <c r="D30" s="63" t="s">
        <v>133</v>
      </c>
      <c r="E30" s="64" t="s">
        <v>2</v>
      </c>
      <c r="F30" s="4"/>
      <c r="G30" s="4"/>
      <c r="H30" s="14">
        <f t="shared" si="6"/>
        <v>0</v>
      </c>
      <c r="I30" s="14">
        <f t="shared" si="7"/>
        <v>0</v>
      </c>
      <c r="J30" s="14">
        <f t="shared" si="8"/>
        <v>0</v>
      </c>
      <c r="K30" s="63"/>
    </row>
    <row r="31" spans="1:11" s="62" customFormat="1" ht="12">
      <c r="A31" s="12">
        <v>21</v>
      </c>
      <c r="B31" s="63"/>
      <c r="C31" s="72" t="s">
        <v>450</v>
      </c>
      <c r="D31" s="63" t="s">
        <v>133</v>
      </c>
      <c r="E31" s="64" t="s">
        <v>2</v>
      </c>
      <c r="F31" s="4"/>
      <c r="G31" s="4"/>
      <c r="H31" s="14">
        <f t="shared" ref="H31" si="9">E31*F31</f>
        <v>0</v>
      </c>
      <c r="I31" s="14">
        <f t="shared" ref="I31" si="10">E31*G31</f>
        <v>0</v>
      </c>
      <c r="J31" s="14">
        <f t="shared" ref="J31" si="11">H31+I31</f>
        <v>0</v>
      </c>
      <c r="K31" s="63"/>
    </row>
    <row r="32" spans="1:11" s="62" customFormat="1" ht="12">
      <c r="A32" s="12">
        <v>22</v>
      </c>
      <c r="B32" s="63"/>
      <c r="C32" s="72" t="s">
        <v>144</v>
      </c>
      <c r="D32" s="63" t="s">
        <v>25</v>
      </c>
      <c r="E32" s="64" t="s">
        <v>2</v>
      </c>
      <c r="F32" s="4"/>
      <c r="G32" s="4"/>
      <c r="H32" s="14">
        <f t="shared" si="6"/>
        <v>0</v>
      </c>
      <c r="I32" s="14">
        <f t="shared" si="7"/>
        <v>0</v>
      </c>
      <c r="J32" s="14">
        <f t="shared" si="8"/>
        <v>0</v>
      </c>
      <c r="K32" s="63"/>
    </row>
    <row r="33" spans="1:11" s="62" customFormat="1" ht="48">
      <c r="A33" s="12">
        <v>23</v>
      </c>
      <c r="B33" s="63"/>
      <c r="C33" s="72" t="s">
        <v>145</v>
      </c>
      <c r="D33" s="63" t="s">
        <v>25</v>
      </c>
      <c r="E33" s="64"/>
      <c r="F33" s="4"/>
      <c r="G33" s="4"/>
      <c r="H33" s="14">
        <f t="shared" si="6"/>
        <v>0</v>
      </c>
      <c r="I33" s="14">
        <f t="shared" si="7"/>
        <v>0</v>
      </c>
      <c r="J33" s="14">
        <f t="shared" si="8"/>
        <v>0</v>
      </c>
      <c r="K33" s="63"/>
    </row>
    <row r="34" spans="1:11" s="62" customFormat="1" ht="12">
      <c r="A34" s="12">
        <v>24</v>
      </c>
      <c r="B34" s="63"/>
      <c r="C34" s="72" t="s">
        <v>146</v>
      </c>
      <c r="D34" s="63" t="s">
        <v>133</v>
      </c>
      <c r="E34" s="64" t="s">
        <v>2</v>
      </c>
      <c r="F34" s="4"/>
      <c r="G34" s="4"/>
      <c r="H34" s="14">
        <f t="shared" si="6"/>
        <v>0</v>
      </c>
      <c r="I34" s="14">
        <f t="shared" si="7"/>
        <v>0</v>
      </c>
      <c r="J34" s="14">
        <f t="shared" si="8"/>
        <v>0</v>
      </c>
      <c r="K34" s="63"/>
    </row>
    <row r="35" spans="1:11" s="62" customFormat="1" ht="12">
      <c r="A35" s="12">
        <v>25</v>
      </c>
      <c r="B35" s="63"/>
      <c r="C35" s="72" t="s">
        <v>159</v>
      </c>
      <c r="D35" s="63" t="s">
        <v>25</v>
      </c>
      <c r="E35" s="64">
        <v>1</v>
      </c>
      <c r="F35" s="4"/>
      <c r="G35" s="4"/>
      <c r="H35" s="14">
        <f t="shared" si="6"/>
        <v>0</v>
      </c>
      <c r="I35" s="14">
        <f t="shared" si="7"/>
        <v>0</v>
      </c>
      <c r="J35" s="14">
        <f t="shared" si="8"/>
        <v>0</v>
      </c>
      <c r="K35" s="63"/>
    </row>
    <row r="36" spans="1:11" s="62" customFormat="1" ht="12">
      <c r="A36" s="12">
        <v>26</v>
      </c>
      <c r="B36" s="63"/>
      <c r="C36" s="72" t="s">
        <v>134</v>
      </c>
      <c r="D36" s="63" t="s">
        <v>25</v>
      </c>
      <c r="E36" s="64">
        <v>1</v>
      </c>
      <c r="F36" s="4"/>
      <c r="G36" s="4"/>
      <c r="H36" s="14"/>
      <c r="I36" s="14">
        <f t="shared" si="7"/>
        <v>0</v>
      </c>
      <c r="J36" s="14">
        <f t="shared" si="8"/>
        <v>0</v>
      </c>
      <c r="K36" s="63"/>
    </row>
    <row r="37" spans="1:11" s="62" customFormat="1" ht="12">
      <c r="A37" s="63"/>
      <c r="B37" s="63"/>
      <c r="C37" s="72"/>
      <c r="D37" s="63"/>
      <c r="E37" s="64"/>
      <c r="F37" s="4"/>
      <c r="G37" s="4"/>
      <c r="H37" s="14"/>
      <c r="I37" s="14"/>
      <c r="J37" s="14"/>
      <c r="K37" s="63"/>
    </row>
    <row r="38" spans="1:11" s="62" customFormat="1" ht="12">
      <c r="A38" s="63"/>
      <c r="B38" s="63"/>
      <c r="C38" s="72"/>
      <c r="D38" s="63"/>
      <c r="E38" s="64"/>
      <c r="F38" s="4"/>
      <c r="G38" s="4"/>
      <c r="H38" s="14"/>
      <c r="I38" s="14"/>
      <c r="J38" s="14"/>
      <c r="K38" s="63"/>
    </row>
    <row r="39" spans="1:11" s="62" customFormat="1" ht="12">
      <c r="A39" s="63"/>
      <c r="B39" s="63"/>
      <c r="C39" s="72"/>
      <c r="D39" s="63"/>
      <c r="E39" s="64"/>
      <c r="F39" s="4"/>
      <c r="G39" s="4"/>
      <c r="H39" s="14"/>
      <c r="I39" s="14"/>
      <c r="J39" s="14"/>
      <c r="K39" s="63"/>
    </row>
    <row r="40" spans="1:11" s="62" customFormat="1" ht="12">
      <c r="A40" s="63"/>
      <c r="B40" s="63"/>
      <c r="C40" s="72"/>
      <c r="D40" s="63"/>
      <c r="E40" s="64"/>
      <c r="F40" s="4"/>
      <c r="G40" s="4"/>
      <c r="H40" s="14"/>
      <c r="I40" s="14"/>
      <c r="J40" s="14"/>
      <c r="K40" s="63"/>
    </row>
    <row r="41" spans="1:11" s="62" customFormat="1" ht="12">
      <c r="A41" s="63"/>
      <c r="B41" s="63"/>
      <c r="C41" s="72"/>
      <c r="D41" s="63"/>
      <c r="E41" s="64"/>
      <c r="F41" s="4"/>
      <c r="G41" s="4"/>
      <c r="H41" s="14"/>
      <c r="I41" s="14"/>
      <c r="J41" s="14"/>
      <c r="K41" s="63"/>
    </row>
    <row r="42" spans="1:11" s="62" customFormat="1" ht="12">
      <c r="A42" s="63"/>
      <c r="B42" s="63"/>
      <c r="C42" s="72"/>
      <c r="D42" s="63"/>
      <c r="E42" s="64"/>
      <c r="F42" s="4"/>
      <c r="G42" s="4"/>
      <c r="H42" s="14"/>
      <c r="I42" s="14"/>
      <c r="J42" s="14"/>
      <c r="K42" s="63"/>
    </row>
    <row r="43" spans="1:11" s="62" customFormat="1" ht="12">
      <c r="A43" s="63"/>
      <c r="B43" s="63"/>
      <c r="C43" s="72"/>
      <c r="D43" s="63"/>
      <c r="E43" s="64"/>
      <c r="F43" s="4"/>
      <c r="G43" s="4"/>
      <c r="H43" s="14"/>
      <c r="I43" s="14"/>
      <c r="J43" s="14"/>
      <c r="K43" s="63"/>
    </row>
    <row r="44" spans="1:11" s="62" customFormat="1" ht="12">
      <c r="A44" s="63"/>
      <c r="B44" s="63"/>
      <c r="C44" s="72"/>
      <c r="D44" s="63"/>
      <c r="E44" s="64"/>
      <c r="F44" s="4"/>
      <c r="G44" s="4"/>
      <c r="H44" s="14"/>
      <c r="I44" s="14"/>
      <c r="J44" s="14"/>
      <c r="K44" s="63"/>
    </row>
    <row r="45" spans="1:11" s="62" customFormat="1" ht="12">
      <c r="A45" s="63"/>
      <c r="B45" s="63"/>
      <c r="C45" s="72"/>
      <c r="D45" s="63"/>
      <c r="E45" s="64"/>
      <c r="F45" s="4"/>
      <c r="G45" s="4"/>
      <c r="H45" s="14"/>
      <c r="I45" s="14"/>
      <c r="J45" s="14"/>
      <c r="K45" s="63"/>
    </row>
    <row r="46" spans="1:11" s="62" customFormat="1" ht="12">
      <c r="A46" s="63"/>
      <c r="B46" s="63"/>
      <c r="C46" s="72"/>
      <c r="D46" s="63"/>
      <c r="E46" s="64"/>
      <c r="F46" s="4"/>
      <c r="G46" s="4"/>
      <c r="H46" s="14"/>
      <c r="I46" s="14"/>
      <c r="J46" s="14"/>
      <c r="K46" s="63"/>
    </row>
    <row r="47" spans="1:11" s="62" customFormat="1" ht="12">
      <c r="A47" s="63"/>
      <c r="B47" s="63"/>
      <c r="C47" s="72"/>
      <c r="D47" s="63"/>
      <c r="E47" s="64"/>
      <c r="F47" s="4"/>
      <c r="G47" s="4"/>
      <c r="H47" s="14"/>
      <c r="I47" s="14"/>
      <c r="J47" s="14"/>
      <c r="K47" s="63"/>
    </row>
    <row r="48" spans="1:11" s="62" customFormat="1" ht="12">
      <c r="A48" s="63"/>
      <c r="B48" s="63"/>
      <c r="C48" s="72"/>
      <c r="D48" s="63"/>
      <c r="E48" s="64"/>
      <c r="F48" s="4"/>
      <c r="G48" s="4"/>
      <c r="H48" s="14"/>
      <c r="I48" s="14"/>
      <c r="J48" s="14"/>
      <c r="K48" s="63"/>
    </row>
    <row r="49" spans="1:11" s="62" customFormat="1" ht="12">
      <c r="A49" s="63"/>
      <c r="B49" s="63"/>
      <c r="C49" s="72"/>
      <c r="D49" s="63"/>
      <c r="E49" s="64"/>
      <c r="F49" s="4"/>
      <c r="G49" s="4"/>
      <c r="H49" s="14"/>
      <c r="I49" s="14"/>
      <c r="J49" s="14"/>
      <c r="K49" s="63"/>
    </row>
    <row r="50" spans="1:11" s="62" customFormat="1" ht="12">
      <c r="A50" s="63"/>
      <c r="B50" s="63"/>
      <c r="C50" s="72"/>
      <c r="D50" s="63"/>
      <c r="E50" s="64"/>
      <c r="F50" s="4"/>
      <c r="G50" s="4"/>
      <c r="H50" s="14"/>
      <c r="I50" s="14"/>
      <c r="J50" s="14"/>
      <c r="K50" s="63"/>
    </row>
    <row r="51" spans="1:11" s="62" customFormat="1" ht="12">
      <c r="A51" s="63"/>
      <c r="B51" s="63"/>
      <c r="C51" s="72"/>
      <c r="D51" s="63"/>
      <c r="E51" s="64"/>
      <c r="F51" s="4"/>
      <c r="G51" s="4"/>
      <c r="H51" s="14"/>
      <c r="I51" s="14"/>
      <c r="J51" s="14"/>
      <c r="K51" s="63"/>
    </row>
    <row r="52" spans="1:11" s="62" customFormat="1" ht="12">
      <c r="A52" s="63"/>
      <c r="B52" s="63"/>
      <c r="C52" s="72"/>
      <c r="D52" s="63"/>
      <c r="E52" s="64"/>
      <c r="F52" s="4"/>
      <c r="G52" s="4"/>
      <c r="H52" s="14"/>
      <c r="I52" s="14"/>
      <c r="J52" s="14"/>
      <c r="K52" s="63"/>
    </row>
    <row r="53" spans="1:11" s="62" customFormat="1" ht="12">
      <c r="A53" s="63"/>
      <c r="B53" s="63"/>
      <c r="C53" s="72"/>
      <c r="D53" s="63"/>
      <c r="E53" s="64"/>
      <c r="F53" s="4"/>
      <c r="G53" s="4"/>
      <c r="H53" s="14"/>
      <c r="I53" s="14"/>
      <c r="J53" s="14"/>
      <c r="K53" s="63"/>
    </row>
    <row r="54" spans="1:11" s="62" customFormat="1" ht="12">
      <c r="A54" s="63"/>
      <c r="B54" s="63"/>
      <c r="C54" s="72"/>
      <c r="D54" s="63"/>
      <c r="E54" s="64"/>
      <c r="F54" s="4"/>
      <c r="G54" s="4"/>
      <c r="H54" s="14"/>
      <c r="I54" s="14"/>
      <c r="J54" s="14"/>
      <c r="K54" s="63"/>
    </row>
    <row r="55" spans="1:11" s="62" customFormat="1" ht="12">
      <c r="A55" s="63"/>
      <c r="B55" s="63"/>
      <c r="C55" s="72"/>
      <c r="D55" s="63"/>
      <c r="E55" s="64"/>
      <c r="F55" s="4"/>
      <c r="G55" s="4"/>
      <c r="H55" s="14"/>
      <c r="I55" s="14"/>
      <c r="J55" s="14"/>
      <c r="K55" s="63"/>
    </row>
    <row r="56" spans="1:11" s="62" customFormat="1" ht="12">
      <c r="A56" s="63"/>
      <c r="B56" s="63"/>
      <c r="C56" s="72"/>
      <c r="D56" s="63"/>
      <c r="E56" s="64"/>
      <c r="F56" s="4"/>
      <c r="G56" s="4"/>
      <c r="H56" s="14"/>
      <c r="I56" s="14"/>
      <c r="J56" s="14"/>
      <c r="K56" s="63"/>
    </row>
    <row r="57" spans="1:11" s="62" customFormat="1" ht="12">
      <c r="A57" s="63"/>
      <c r="B57" s="63"/>
      <c r="C57" s="72"/>
      <c r="D57" s="63"/>
      <c r="E57" s="64"/>
      <c r="F57" s="4"/>
      <c r="G57" s="4"/>
      <c r="H57" s="14"/>
      <c r="I57" s="14"/>
      <c r="J57" s="14"/>
      <c r="K57" s="63"/>
    </row>
    <row r="58" spans="1:11" s="62" customFormat="1" ht="12">
      <c r="A58" s="63"/>
      <c r="B58" s="63"/>
      <c r="C58" s="72"/>
      <c r="D58" s="63"/>
      <c r="E58" s="64"/>
      <c r="F58" s="4"/>
      <c r="G58" s="4"/>
      <c r="H58" s="14"/>
      <c r="I58" s="14"/>
      <c r="J58" s="14"/>
      <c r="K58" s="63"/>
    </row>
    <row r="59" spans="1:11" s="62" customFormat="1" ht="12">
      <c r="A59" s="63"/>
      <c r="B59" s="63"/>
      <c r="C59" s="72"/>
      <c r="D59" s="63"/>
      <c r="E59" s="64"/>
      <c r="F59" s="4"/>
      <c r="G59" s="4"/>
      <c r="H59" s="14"/>
      <c r="I59" s="14"/>
      <c r="J59" s="14"/>
      <c r="K59" s="63"/>
    </row>
    <row r="60" spans="1:11" s="62" customFormat="1" ht="12">
      <c r="A60" s="63"/>
      <c r="B60" s="63"/>
      <c r="C60" s="72"/>
      <c r="D60" s="63"/>
      <c r="E60" s="64"/>
      <c r="F60" s="4"/>
      <c r="G60" s="4"/>
      <c r="H60" s="14"/>
      <c r="I60" s="14"/>
      <c r="J60" s="14"/>
      <c r="K60" s="63"/>
    </row>
    <row r="61" spans="1:11" s="62" customFormat="1" ht="12">
      <c r="A61" s="63"/>
      <c r="B61" s="63"/>
      <c r="C61" s="72"/>
      <c r="D61" s="63"/>
      <c r="E61" s="64"/>
      <c r="F61" s="4"/>
      <c r="G61" s="4"/>
      <c r="H61" s="14"/>
      <c r="I61" s="14"/>
      <c r="J61" s="14"/>
      <c r="K61" s="63"/>
    </row>
    <row r="62" spans="1:11" s="62" customFormat="1" ht="12">
      <c r="A62" s="63"/>
      <c r="B62" s="63"/>
      <c r="C62" s="72"/>
      <c r="D62" s="63"/>
      <c r="E62" s="64"/>
      <c r="F62" s="4"/>
      <c r="G62" s="4"/>
      <c r="H62" s="14"/>
      <c r="I62" s="14"/>
      <c r="J62" s="14"/>
      <c r="K62" s="63"/>
    </row>
    <row r="63" spans="1:11" s="62" customFormat="1" ht="12">
      <c r="A63" s="63"/>
      <c r="B63" s="63"/>
      <c r="C63" s="72"/>
      <c r="D63" s="63"/>
      <c r="E63" s="64"/>
      <c r="F63" s="4"/>
      <c r="G63" s="4"/>
      <c r="H63" s="14"/>
      <c r="I63" s="14"/>
      <c r="J63" s="14"/>
      <c r="K63" s="63"/>
    </row>
    <row r="64" spans="1:11" s="62" customFormat="1" ht="12">
      <c r="A64" s="63"/>
      <c r="B64" s="63"/>
      <c r="C64" s="72"/>
      <c r="D64" s="63"/>
      <c r="E64" s="64"/>
      <c r="F64" s="4"/>
      <c r="G64" s="4"/>
      <c r="H64" s="14"/>
      <c r="I64" s="14"/>
      <c r="J64" s="14"/>
      <c r="K64" s="63"/>
    </row>
    <row r="65" spans="1:11" s="62" customFormat="1" ht="12">
      <c r="A65" s="63"/>
      <c r="B65" s="63"/>
      <c r="C65" s="72"/>
      <c r="D65" s="63"/>
      <c r="E65" s="64"/>
      <c r="F65" s="4"/>
      <c r="G65" s="4"/>
      <c r="H65" s="14"/>
      <c r="I65" s="14"/>
      <c r="J65" s="14"/>
      <c r="K65" s="63"/>
    </row>
    <row r="66" spans="1:11" s="62" customFormat="1" ht="12">
      <c r="A66" s="63"/>
      <c r="B66" s="63"/>
      <c r="C66" s="72"/>
      <c r="D66" s="63"/>
      <c r="E66" s="64"/>
      <c r="F66" s="4"/>
      <c r="G66" s="4"/>
      <c r="H66" s="14"/>
      <c r="I66" s="14"/>
      <c r="J66" s="14"/>
      <c r="K66" s="63"/>
    </row>
    <row r="67" spans="1:11" s="62" customFormat="1" ht="12">
      <c r="A67" s="63"/>
      <c r="B67" s="63"/>
      <c r="C67" s="72"/>
      <c r="D67" s="63"/>
      <c r="E67" s="64"/>
      <c r="F67" s="4"/>
      <c r="G67" s="4"/>
      <c r="H67" s="14"/>
      <c r="I67" s="14"/>
      <c r="J67" s="14"/>
      <c r="K67" s="63"/>
    </row>
    <row r="68" spans="1:11" s="62" customFormat="1" ht="12">
      <c r="A68" s="63"/>
      <c r="B68" s="63"/>
      <c r="C68" s="72"/>
      <c r="D68" s="63"/>
      <c r="E68" s="64"/>
      <c r="F68" s="4"/>
      <c r="G68" s="4"/>
      <c r="H68" s="14"/>
      <c r="I68" s="14"/>
      <c r="J68" s="14"/>
      <c r="K68" s="63"/>
    </row>
    <row r="69" spans="1:11" s="62" customFormat="1" ht="12">
      <c r="A69" s="63"/>
      <c r="B69" s="63"/>
      <c r="C69" s="72"/>
      <c r="D69" s="63"/>
      <c r="E69" s="64"/>
      <c r="F69" s="4"/>
      <c r="G69" s="4"/>
      <c r="H69" s="14"/>
      <c r="I69" s="14"/>
      <c r="J69" s="14"/>
      <c r="K69" s="63"/>
    </row>
    <row r="70" spans="1:11" s="62" customFormat="1" ht="12">
      <c r="A70" s="63"/>
      <c r="B70" s="63"/>
      <c r="C70" s="72"/>
      <c r="D70" s="63"/>
      <c r="E70" s="64"/>
      <c r="F70" s="4"/>
      <c r="G70" s="4"/>
      <c r="H70" s="14"/>
      <c r="I70" s="14"/>
      <c r="J70" s="14"/>
      <c r="K70" s="63"/>
    </row>
    <row r="71" spans="1:11" s="62" customFormat="1" ht="12">
      <c r="A71" s="63"/>
      <c r="B71" s="63"/>
      <c r="C71" s="72"/>
      <c r="D71" s="63"/>
      <c r="E71" s="64"/>
      <c r="F71" s="4"/>
      <c r="G71" s="4"/>
      <c r="H71" s="14"/>
      <c r="I71" s="14"/>
      <c r="J71" s="14"/>
      <c r="K71" s="63"/>
    </row>
    <row r="72" spans="1:11" s="62" customFormat="1" ht="12">
      <c r="A72" s="63"/>
      <c r="B72" s="63"/>
      <c r="C72" s="72"/>
      <c r="D72" s="63"/>
      <c r="E72" s="64"/>
      <c r="F72" s="4"/>
      <c r="G72" s="4"/>
      <c r="H72" s="14"/>
      <c r="I72" s="14"/>
      <c r="J72" s="14"/>
      <c r="K72" s="63"/>
    </row>
    <row r="73" spans="1:11" s="62" customFormat="1" ht="12">
      <c r="A73" s="63"/>
      <c r="B73" s="63"/>
      <c r="C73" s="72"/>
      <c r="D73" s="63"/>
      <c r="E73" s="64"/>
      <c r="F73" s="4"/>
      <c r="G73" s="4"/>
      <c r="H73" s="14"/>
      <c r="I73" s="14"/>
      <c r="J73" s="14"/>
      <c r="K73" s="63"/>
    </row>
    <row r="74" spans="1:11" s="62" customFormat="1" ht="12">
      <c r="A74" s="63"/>
      <c r="B74" s="63"/>
      <c r="C74" s="72"/>
      <c r="D74" s="63"/>
      <c r="E74" s="64"/>
      <c r="F74" s="4"/>
      <c r="G74" s="4"/>
      <c r="H74" s="14"/>
      <c r="I74" s="14"/>
      <c r="J74" s="14"/>
      <c r="K74" s="63"/>
    </row>
    <row r="75" spans="1:11" s="62" customFormat="1" ht="12">
      <c r="A75" s="63"/>
      <c r="B75" s="63"/>
      <c r="C75" s="72"/>
      <c r="D75" s="63"/>
      <c r="E75" s="64"/>
      <c r="F75" s="4"/>
      <c r="G75" s="4"/>
      <c r="H75" s="14"/>
      <c r="I75" s="14"/>
      <c r="J75" s="14"/>
      <c r="K75" s="63"/>
    </row>
    <row r="76" spans="1:11" s="62" customFormat="1" ht="12">
      <c r="A76" s="63"/>
      <c r="B76" s="63"/>
      <c r="C76" s="72"/>
      <c r="D76" s="63"/>
      <c r="E76" s="64"/>
      <c r="F76" s="4"/>
      <c r="G76" s="4"/>
      <c r="H76" s="14"/>
      <c r="I76" s="14"/>
      <c r="J76" s="14"/>
      <c r="K76" s="63"/>
    </row>
    <row r="77" spans="1:11">
      <c r="A77" s="58"/>
      <c r="B77" s="58"/>
      <c r="C77" s="74"/>
      <c r="D77" s="58"/>
      <c r="E77" s="59"/>
      <c r="F77" s="4"/>
      <c r="G77" s="4"/>
      <c r="H77" s="58"/>
      <c r="I77" s="58"/>
      <c r="J77" s="58"/>
      <c r="K77" s="58"/>
    </row>
    <row r="78" spans="1:11">
      <c r="A78" s="58"/>
      <c r="B78" s="58"/>
      <c r="C78" s="74"/>
      <c r="D78" s="58"/>
      <c r="E78" s="59"/>
      <c r="F78" s="4"/>
      <c r="G78" s="4"/>
      <c r="H78" s="58"/>
      <c r="I78" s="58"/>
      <c r="J78" s="58"/>
      <c r="K78" s="58"/>
    </row>
    <row r="79" spans="1:11">
      <c r="A79" s="58"/>
      <c r="B79" s="58"/>
      <c r="C79" s="74"/>
      <c r="D79" s="58"/>
      <c r="E79" s="59"/>
      <c r="F79" s="4"/>
      <c r="G79" s="4"/>
      <c r="H79" s="58"/>
      <c r="I79" s="58"/>
      <c r="J79" s="58"/>
      <c r="K79" s="58"/>
    </row>
    <row r="80" spans="1:11">
      <c r="A80" s="58"/>
      <c r="B80" s="58"/>
      <c r="C80" s="74"/>
      <c r="D80" s="58"/>
      <c r="E80" s="59"/>
      <c r="F80" s="4"/>
      <c r="G80" s="4"/>
      <c r="H80" s="58"/>
      <c r="I80" s="58"/>
      <c r="J80" s="58"/>
      <c r="K80" s="58"/>
    </row>
    <row r="81" spans="1:11">
      <c r="A81" s="58"/>
      <c r="B81" s="58"/>
      <c r="C81" s="74"/>
      <c r="D81" s="58"/>
      <c r="E81" s="59"/>
      <c r="F81" s="4"/>
      <c r="G81" s="4"/>
      <c r="H81" s="58"/>
      <c r="I81" s="58"/>
      <c r="J81" s="58"/>
      <c r="K81" s="58"/>
    </row>
    <row r="82" spans="1:11">
      <c r="A82" s="58"/>
      <c r="B82" s="58"/>
      <c r="C82" s="74"/>
      <c r="D82" s="58"/>
      <c r="E82" s="59"/>
      <c r="F82" s="4"/>
      <c r="G82" s="4"/>
      <c r="H82" s="58"/>
      <c r="I82" s="58"/>
      <c r="J82" s="58"/>
      <c r="K82" s="58"/>
    </row>
    <row r="83" spans="1:11">
      <c r="A83" s="58"/>
      <c r="B83" s="58"/>
      <c r="C83" s="74"/>
      <c r="D83" s="58"/>
      <c r="E83" s="59"/>
      <c r="F83" s="4"/>
      <c r="G83" s="4"/>
      <c r="H83" s="58"/>
      <c r="I83" s="58"/>
      <c r="J83" s="58"/>
      <c r="K83" s="58"/>
    </row>
    <row r="84" spans="1:11">
      <c r="A84" s="58"/>
      <c r="B84" s="58"/>
      <c r="C84" s="74"/>
      <c r="D84" s="58"/>
      <c r="E84" s="59"/>
      <c r="F84" s="4"/>
      <c r="G84" s="4"/>
      <c r="H84" s="58"/>
      <c r="I84" s="58"/>
      <c r="J84" s="58"/>
      <c r="K84" s="58"/>
    </row>
    <row r="85" spans="1:11">
      <c r="A85" s="58"/>
      <c r="B85" s="58"/>
      <c r="C85" s="74"/>
      <c r="D85" s="58"/>
      <c r="E85" s="59"/>
      <c r="F85" s="4"/>
      <c r="G85" s="4"/>
      <c r="H85" s="58"/>
      <c r="I85" s="58"/>
      <c r="J85" s="58"/>
      <c r="K85" s="58"/>
    </row>
    <row r="86" spans="1:11">
      <c r="A86" s="58"/>
      <c r="B86" s="58"/>
      <c r="C86" s="74"/>
      <c r="D86" s="58"/>
      <c r="E86" s="59"/>
      <c r="F86" s="4"/>
      <c r="G86" s="4"/>
      <c r="H86" s="58"/>
      <c r="I86" s="58"/>
      <c r="J86" s="58"/>
      <c r="K86" s="58"/>
    </row>
    <row r="87" spans="1:11">
      <c r="A87" s="58"/>
      <c r="B87" s="58"/>
      <c r="C87" s="74"/>
      <c r="D87" s="58"/>
      <c r="E87" s="59"/>
      <c r="F87" s="4"/>
      <c r="G87" s="4"/>
      <c r="H87" s="58"/>
      <c r="I87" s="58"/>
      <c r="J87" s="58"/>
      <c r="K87" s="58"/>
    </row>
    <row r="88" spans="1:11">
      <c r="A88" s="58"/>
      <c r="B88" s="58"/>
      <c r="C88" s="74"/>
      <c r="D88" s="58"/>
      <c r="E88" s="59"/>
      <c r="F88" s="4"/>
      <c r="G88" s="4"/>
      <c r="H88" s="58"/>
      <c r="I88" s="58"/>
      <c r="J88" s="58"/>
      <c r="K88" s="58"/>
    </row>
    <row r="89" spans="1:11">
      <c r="A89" s="58"/>
      <c r="B89" s="58"/>
      <c r="C89" s="74"/>
      <c r="D89" s="58"/>
      <c r="E89" s="59"/>
      <c r="F89" s="4"/>
      <c r="G89" s="4"/>
      <c r="H89" s="58"/>
      <c r="I89" s="58"/>
      <c r="J89" s="58"/>
      <c r="K89" s="58"/>
    </row>
    <row r="90" spans="1:11">
      <c r="A90" s="58"/>
      <c r="B90" s="58"/>
      <c r="C90" s="74"/>
      <c r="D90" s="58"/>
      <c r="E90" s="59"/>
      <c r="F90" s="4"/>
      <c r="G90" s="4"/>
      <c r="H90" s="58"/>
      <c r="I90" s="58"/>
      <c r="J90" s="58"/>
      <c r="K90" s="58"/>
    </row>
    <row r="91" spans="1:11">
      <c r="F91" s="4"/>
      <c r="G91" s="4"/>
    </row>
    <row r="92" spans="1:11">
      <c r="F92" s="4"/>
      <c r="G92" s="4"/>
    </row>
    <row r="93" spans="1:11">
      <c r="F93" s="4"/>
      <c r="G93" s="4"/>
    </row>
    <row r="94" spans="1:11">
      <c r="F94" s="4"/>
      <c r="G94" s="4"/>
    </row>
    <row r="95" spans="1:11">
      <c r="F95" s="4"/>
      <c r="G95" s="4"/>
    </row>
    <row r="96" spans="1:11">
      <c r="F96" s="4"/>
      <c r="G96" s="4"/>
    </row>
    <row r="97" spans="6:7">
      <c r="F97" s="4"/>
      <c r="G97" s="4"/>
    </row>
    <row r="98" spans="6:7">
      <c r="F98" s="4"/>
      <c r="G98" s="4"/>
    </row>
    <row r="99" spans="6:7">
      <c r="F99" s="4"/>
      <c r="G99" s="4"/>
    </row>
    <row r="100" spans="6:7">
      <c r="F100" s="4"/>
      <c r="G100" s="4"/>
    </row>
    <row r="101" spans="6:7">
      <c r="F101" s="4"/>
      <c r="G101" s="4"/>
    </row>
    <row r="102" spans="6:7">
      <c r="F102" s="4"/>
      <c r="G102" s="4"/>
    </row>
    <row r="103" spans="6:7">
      <c r="F103" s="4"/>
      <c r="G103" s="4"/>
    </row>
    <row r="104" spans="6:7">
      <c r="F104" s="4"/>
      <c r="G104" s="4"/>
    </row>
    <row r="105" spans="6:7">
      <c r="F105" s="4"/>
      <c r="G105" s="4"/>
    </row>
    <row r="106" spans="6:7">
      <c r="F106" s="4"/>
      <c r="G106" s="4"/>
    </row>
    <row r="107" spans="6:7">
      <c r="F107" s="4"/>
      <c r="G107" s="4"/>
    </row>
    <row r="108" spans="6:7">
      <c r="F108" s="4"/>
      <c r="G108" s="4"/>
    </row>
    <row r="109" spans="6:7">
      <c r="F109" s="4"/>
      <c r="G109" s="4"/>
    </row>
    <row r="110" spans="6:7">
      <c r="F110" s="4"/>
      <c r="G110" s="4"/>
    </row>
    <row r="111" spans="6:7">
      <c r="F111" s="4"/>
      <c r="G111" s="4"/>
    </row>
    <row r="112" spans="6:7">
      <c r="F112" s="4"/>
      <c r="G112" s="4"/>
    </row>
    <row r="113" spans="6:7">
      <c r="F113" s="4"/>
      <c r="G113" s="4"/>
    </row>
    <row r="114" spans="6:7">
      <c r="F114" s="4"/>
      <c r="G114" s="4"/>
    </row>
    <row r="115" spans="6:7">
      <c r="F115" s="4"/>
      <c r="G115" s="4"/>
    </row>
    <row r="116" spans="6:7">
      <c r="F116" s="4"/>
      <c r="G116" s="4"/>
    </row>
    <row r="117" spans="6:7">
      <c r="F117" s="4"/>
      <c r="G117" s="4"/>
    </row>
    <row r="118" spans="6:7">
      <c r="F118" s="4"/>
      <c r="G118" s="4"/>
    </row>
    <row r="119" spans="6:7">
      <c r="F119" s="4"/>
      <c r="G119" s="4"/>
    </row>
    <row r="120" spans="6:7">
      <c r="F120" s="4"/>
      <c r="G120" s="4"/>
    </row>
    <row r="121" spans="6:7">
      <c r="F121" s="4"/>
      <c r="G121" s="4"/>
    </row>
    <row r="122" spans="6:7">
      <c r="F122" s="4"/>
      <c r="G122" s="4"/>
    </row>
    <row r="123" spans="6:7">
      <c r="F123" s="4"/>
      <c r="G123" s="4"/>
    </row>
    <row r="124" spans="6:7">
      <c r="F124" s="4"/>
      <c r="G124" s="4"/>
    </row>
    <row r="125" spans="6:7">
      <c r="F125" s="4"/>
      <c r="G125" s="4"/>
    </row>
    <row r="126" spans="6:7">
      <c r="F126" s="4"/>
      <c r="G126" s="4"/>
    </row>
    <row r="127" spans="6:7">
      <c r="F127" s="4"/>
      <c r="G127" s="4"/>
    </row>
    <row r="128" spans="6:7">
      <c r="F128" s="4"/>
      <c r="G128" s="4"/>
    </row>
    <row r="129" spans="6:7">
      <c r="F129" s="4"/>
      <c r="G129" s="4"/>
    </row>
    <row r="130" spans="6:7">
      <c r="F130" s="4"/>
      <c r="G130" s="4"/>
    </row>
    <row r="131" spans="6:7">
      <c r="F131" s="4"/>
      <c r="G131" s="4"/>
    </row>
    <row r="132" spans="6:7">
      <c r="F132" s="4"/>
      <c r="G132" s="4"/>
    </row>
    <row r="133" spans="6:7">
      <c r="F133" s="4"/>
      <c r="G133" s="4"/>
    </row>
    <row r="134" spans="6:7">
      <c r="F134" s="4"/>
      <c r="G134" s="4"/>
    </row>
    <row r="135" spans="6:7">
      <c r="F135" s="4"/>
      <c r="G135" s="4"/>
    </row>
    <row r="136" spans="6:7">
      <c r="F136" s="4"/>
      <c r="G136" s="4"/>
    </row>
    <row r="137" spans="6:7">
      <c r="F137" s="4"/>
      <c r="G137" s="4"/>
    </row>
    <row r="138" spans="6:7">
      <c r="F138" s="4"/>
      <c r="G138" s="4"/>
    </row>
    <row r="139" spans="6:7">
      <c r="F139" s="4"/>
      <c r="G139" s="4"/>
    </row>
    <row r="140" spans="6:7">
      <c r="F140" s="4"/>
      <c r="G140" s="4"/>
    </row>
    <row r="141" spans="6:7">
      <c r="F141" s="4"/>
      <c r="G141" s="4"/>
    </row>
    <row r="142" spans="6:7">
      <c r="F142" s="4"/>
      <c r="G142" s="4"/>
    </row>
    <row r="143" spans="6:7">
      <c r="F143" s="4"/>
      <c r="G143" s="4"/>
    </row>
    <row r="144" spans="6:7">
      <c r="F144" s="4"/>
      <c r="G144" s="4"/>
    </row>
    <row r="145" spans="6:7">
      <c r="F145" s="4"/>
      <c r="G145" s="4"/>
    </row>
    <row r="146" spans="6:7">
      <c r="F146" s="4"/>
      <c r="G146" s="4"/>
    </row>
    <row r="147" spans="6:7">
      <c r="F147" s="4"/>
      <c r="G147" s="4"/>
    </row>
    <row r="148" spans="6:7">
      <c r="F148" s="4"/>
      <c r="G148" s="4"/>
    </row>
    <row r="149" spans="6:7">
      <c r="F149" s="4"/>
      <c r="G149" s="4"/>
    </row>
    <row r="150" spans="6:7">
      <c r="F150" s="4"/>
      <c r="G150" s="4"/>
    </row>
    <row r="151" spans="6:7">
      <c r="F151" s="4"/>
      <c r="G151" s="4"/>
    </row>
    <row r="152" spans="6:7">
      <c r="F152" s="4"/>
      <c r="G152" s="4"/>
    </row>
    <row r="153" spans="6:7">
      <c r="F153" s="4"/>
      <c r="G153" s="4"/>
    </row>
    <row r="154" spans="6:7">
      <c r="F154" s="4"/>
      <c r="G154" s="4"/>
    </row>
    <row r="155" spans="6:7">
      <c r="F155" s="4"/>
      <c r="G155" s="4"/>
    </row>
    <row r="156" spans="6:7">
      <c r="F156" s="4"/>
      <c r="G156" s="4"/>
    </row>
    <row r="157" spans="6:7">
      <c r="F157" s="4"/>
      <c r="G157" s="4"/>
    </row>
    <row r="158" spans="6:7">
      <c r="F158" s="4"/>
      <c r="G158" s="4"/>
    </row>
    <row r="159" spans="6:7">
      <c r="F159" s="4"/>
      <c r="G159" s="4"/>
    </row>
    <row r="160" spans="6:7">
      <c r="F160" s="4"/>
      <c r="G160" s="4"/>
    </row>
    <row r="161" spans="6:7">
      <c r="F161" s="4"/>
      <c r="G161" s="4"/>
    </row>
    <row r="162" spans="6:7">
      <c r="F162" s="4"/>
      <c r="G162" s="4"/>
    </row>
    <row r="163" spans="6:7">
      <c r="F163" s="4"/>
      <c r="G163" s="4"/>
    </row>
    <row r="164" spans="6:7">
      <c r="F164" s="4"/>
      <c r="G164" s="4"/>
    </row>
    <row r="165" spans="6:7">
      <c r="F165" s="4"/>
      <c r="G165" s="4"/>
    </row>
    <row r="166" spans="6:7">
      <c r="F166" s="4"/>
      <c r="G166" s="4"/>
    </row>
    <row r="167" spans="6:7">
      <c r="F167" s="4"/>
      <c r="G167" s="4"/>
    </row>
    <row r="168" spans="6:7">
      <c r="F168" s="4"/>
      <c r="G168" s="4"/>
    </row>
    <row r="169" spans="6:7">
      <c r="F169" s="4"/>
      <c r="G169" s="4"/>
    </row>
    <row r="170" spans="6:7">
      <c r="F170" s="4"/>
      <c r="G170" s="4"/>
    </row>
    <row r="171" spans="6:7">
      <c r="F171" s="4"/>
      <c r="G171" s="4"/>
    </row>
    <row r="172" spans="6:7">
      <c r="F172" s="4"/>
      <c r="G172" s="4"/>
    </row>
    <row r="173" spans="6:7">
      <c r="F173" s="4"/>
      <c r="G173" s="4"/>
    </row>
    <row r="174" spans="6:7">
      <c r="F174" s="4"/>
      <c r="G174" s="4"/>
    </row>
    <row r="175" spans="6:7">
      <c r="F175" s="4"/>
      <c r="G175" s="4"/>
    </row>
    <row r="176" spans="6:7">
      <c r="F176" s="4"/>
      <c r="G176" s="4"/>
    </row>
    <row r="177" spans="6:7">
      <c r="F177" s="4"/>
      <c r="G177" s="4"/>
    </row>
    <row r="178" spans="6:7">
      <c r="F178" s="4"/>
      <c r="G178" s="4"/>
    </row>
    <row r="179" spans="6:7">
      <c r="F179" s="4"/>
      <c r="G179" s="4"/>
    </row>
    <row r="180" spans="6:7">
      <c r="F180" s="4"/>
      <c r="G180" s="4"/>
    </row>
    <row r="181" spans="6:7">
      <c r="F181" s="4"/>
      <c r="G181" s="4"/>
    </row>
    <row r="182" spans="6:7">
      <c r="F182" s="4"/>
      <c r="G182" s="4"/>
    </row>
    <row r="183" spans="6:7">
      <c r="F183" s="4"/>
      <c r="G183" s="4"/>
    </row>
    <row r="184" spans="6:7">
      <c r="F184" s="4"/>
      <c r="G184" s="4"/>
    </row>
    <row r="185" spans="6:7">
      <c r="F185" s="4"/>
      <c r="G185" s="4"/>
    </row>
    <row r="186" spans="6:7">
      <c r="F186" s="4"/>
      <c r="G186" s="4"/>
    </row>
    <row r="187" spans="6:7">
      <c r="F187" s="4"/>
      <c r="G187" s="4"/>
    </row>
    <row r="188" spans="6:7">
      <c r="F188" s="4"/>
      <c r="G188" s="4"/>
    </row>
    <row r="189" spans="6:7">
      <c r="F189" s="4"/>
      <c r="G189" s="4"/>
    </row>
    <row r="190" spans="6:7">
      <c r="F190" s="4"/>
      <c r="G190" s="4"/>
    </row>
    <row r="191" spans="6:7">
      <c r="F191" s="4"/>
      <c r="G191" s="4"/>
    </row>
    <row r="192" spans="6:7">
      <c r="F192" s="4"/>
      <c r="G192" s="4"/>
    </row>
    <row r="193" spans="6:7">
      <c r="F193" s="4"/>
      <c r="G193" s="4"/>
    </row>
    <row r="194" spans="6:7">
      <c r="F194" s="4"/>
      <c r="G194" s="4"/>
    </row>
    <row r="195" spans="6:7">
      <c r="F195" s="4"/>
      <c r="G195" s="4"/>
    </row>
    <row r="196" spans="6:7">
      <c r="F196" s="4"/>
      <c r="G196" s="4"/>
    </row>
    <row r="197" spans="6:7">
      <c r="F197" s="4"/>
      <c r="G197" s="4"/>
    </row>
    <row r="198" spans="6:7">
      <c r="F198" s="4"/>
      <c r="G198" s="4"/>
    </row>
    <row r="199" spans="6:7">
      <c r="F199" s="4"/>
      <c r="G199" s="4"/>
    </row>
    <row r="200" spans="6:7">
      <c r="F200" s="4"/>
      <c r="G200" s="4"/>
    </row>
    <row r="201" spans="6:7">
      <c r="F201" s="4"/>
      <c r="G201" s="4"/>
    </row>
    <row r="202" spans="6:7">
      <c r="F202" s="4"/>
      <c r="G202" s="4"/>
    </row>
    <row r="203" spans="6:7">
      <c r="F203" s="4"/>
      <c r="G203" s="4"/>
    </row>
    <row r="204" spans="6:7">
      <c r="F204" s="4"/>
      <c r="G204" s="4"/>
    </row>
    <row r="205" spans="6:7">
      <c r="F205" s="4"/>
      <c r="G205" s="4"/>
    </row>
    <row r="206" spans="6:7">
      <c r="F206" s="4"/>
      <c r="G206" s="4"/>
    </row>
    <row r="207" spans="6:7">
      <c r="F207" s="4"/>
      <c r="G207" s="4"/>
    </row>
    <row r="208" spans="6:7">
      <c r="F208" s="4"/>
      <c r="G208" s="4"/>
    </row>
    <row r="209" spans="6:7">
      <c r="F209" s="4"/>
      <c r="G209" s="4"/>
    </row>
    <row r="210" spans="6:7">
      <c r="F210" s="4"/>
      <c r="G210" s="4"/>
    </row>
    <row r="211" spans="6:7">
      <c r="F211" s="65"/>
      <c r="G211" s="63"/>
    </row>
    <row r="212" spans="6:7">
      <c r="F212" s="60"/>
      <c r="G212" s="58"/>
    </row>
  </sheetData>
  <sheetProtection sheet="1" objects="1" scenarios="1"/>
  <protectedRanges>
    <protectedRange sqref="F13:G37" name="Oblast1"/>
  </protectedRanges>
  <mergeCells count="4">
    <mergeCell ref="A6:A7"/>
    <mergeCell ref="B6:B7"/>
    <mergeCell ref="F6:G6"/>
    <mergeCell ref="H6:I6"/>
  </mergeCells>
  <conditionalFormatting sqref="G1:G4 F2">
    <cfRule type="cellIs" dxfId="1" priority="1" stopIfTrue="1" operator="equal">
      <formula>#REF!</formula>
    </cfRule>
    <cfRule type="cellIs" dxfId="0" priority="2" stopIfTrue="1" operator="equal">
      <formula>#REF!</formula>
    </cfRule>
  </conditionalFormatting>
  <printOptions horizontalCentered="1"/>
  <pageMargins left="0.55118110236220474" right="0.39370078740157483" top="0.62992125984251968" bottom="0.6692913385826772" header="0.39370078740157483" footer="0.39370078740157483"/>
  <pageSetup paperSize="9" scale="85" orientation="landscape" r:id="rId1"/>
  <headerFooter alignWithMargins="0">
    <oddFooter>&amp;C&amp;8&amp;P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17</vt:i4>
      </vt:variant>
    </vt:vector>
  </HeadingPairs>
  <TitlesOfParts>
    <vt:vector size="23" baseType="lpstr">
      <vt:lpstr>Titulní list</vt:lpstr>
      <vt:lpstr>PZTS+EKV+CCTV</vt:lpstr>
      <vt:lpstr>SK</vt:lpstr>
      <vt:lpstr>JC</vt:lpstr>
      <vt:lpstr>EPS</vt:lpstr>
      <vt:lpstr>Ostatní</vt:lpstr>
      <vt:lpstr>EPS!Oblast_tisku</vt:lpstr>
      <vt:lpstr>JC!Oblast_tisku</vt:lpstr>
      <vt:lpstr>Ostatní!Oblast_tisku</vt:lpstr>
      <vt:lpstr>'PZTS+EKV+CCTV'!Oblast_tisku</vt:lpstr>
      <vt:lpstr>SK!Oblast_tisku</vt:lpstr>
      <vt:lpstr>'Titulní list'!Oblast_tisku</vt:lpstr>
      <vt:lpstr>EPS!Print_Area</vt:lpstr>
      <vt:lpstr>JC!Print_Area</vt:lpstr>
      <vt:lpstr>Ostatní!Print_Area</vt:lpstr>
      <vt:lpstr>'PZTS+EKV+CCTV'!Print_Area</vt:lpstr>
      <vt:lpstr>SK!Print_Area</vt:lpstr>
      <vt:lpstr>'Titulní list'!Print_Area</vt:lpstr>
      <vt:lpstr>EPS!Print_Titles</vt:lpstr>
      <vt:lpstr>JC!Print_Titles</vt:lpstr>
      <vt:lpstr>Ostatní!Print_Titles</vt:lpstr>
      <vt:lpstr>'PZTS+EKV+CCTV'!Print_Titles</vt:lpstr>
      <vt:lpstr>SK!Print_Titles</vt:lpstr>
    </vt:vector>
  </TitlesOfParts>
  <Company>Callida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Kalivodová</dc:creator>
  <cp:lastModifiedBy>Ladislav Gróf</cp:lastModifiedBy>
  <cp:lastPrinted>2021-09-16T06:57:07Z</cp:lastPrinted>
  <dcterms:created xsi:type="dcterms:W3CDTF">2004-04-08T10:32:40Z</dcterms:created>
  <dcterms:modified xsi:type="dcterms:W3CDTF">2025-01-08T11:12:59Z</dcterms:modified>
</cp:coreProperties>
</file>